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f0043aa9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19e6d7ecc5744a6"/>
    <x:sheet xmlns:r="http://schemas.openxmlformats.org/officeDocument/2006/relationships" name="Entities" sheetId="2" r:id="R926b328e97a24a36"/>
    <x:sheet xmlns:r="http://schemas.openxmlformats.org/officeDocument/2006/relationships" name="Relationships" sheetId="3" r:id="Rd05c2e86909f455a"/>
    <x:sheet xmlns:r="http://schemas.openxmlformats.org/officeDocument/2006/relationships" name="Timeline" sheetId="4" r:id="R5d7775be07164115"/>
    <x:sheet xmlns:r="http://schemas.openxmlformats.org/officeDocument/2006/relationships" name="Records Requests" sheetId="5" r:id="R99d7f1dfb02a4a8b"/>
    <x:sheet xmlns:r="http://schemas.openxmlformats.org/officeDocument/2006/relationships" name="Source Log" sheetId="6" r:id="R69e6e03bbafe452a"/>
    <x:sheet xmlns:r="http://schemas.openxmlformats.org/officeDocument/2006/relationships" name="Publication Queue" sheetId="7" r:id="Rd3f3fda1f3204a89"/>
    <x:sheet xmlns:r="http://schemas.openxmlformats.org/officeDocument/2006/relationships" name="Action Tracker" sheetId="8" r:id="Ra9d69f4c9c064e16"/>
    <x:sheet xmlns:r="http://schemas.openxmlformats.org/officeDocument/2006/relationships" name="Launch Gate" sheetId="9" r:id="R7179c47f1be44cd2"/>
    <x:sheet xmlns:r="http://schemas.openxmlformats.org/officeDocument/2006/relationships" name="CORA Tracker" sheetId="10" r:id="R716dc72c55de426e"/>
    <x:sheet xmlns:r="http://schemas.openxmlformats.org/officeDocument/2006/relationships" name="Media Tracker" sheetId="11" r:id="Rde5de937c45f4d79"/>
    <x:sheet xmlns:r="http://schemas.openxmlformats.org/officeDocument/2006/relationships" name="Expense Ledger" sheetId="12" r:id="R6eb74cba055a47b4"/>
    <x:sheet xmlns:r="http://schemas.openxmlformats.org/officeDocument/2006/relationships" name="Volunteer Tracker" sheetId="13" r:id="R91c31e7f02694230"/>
    <x:sheet xmlns:r="http://schemas.openxmlformats.org/officeDocument/2006/relationships" name="Audit 2026-10-01" sheetId="14" r:id="R183bd34ba37243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.0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B5563"/>
      <x:name val="Carlito"/>
    </x:font>
    <x:font>
      <x:b/>
      <x:sz val="11"/>
      <x:color rgb="FFFFFFFF"/>
      <x:name val="Carlito"/>
    </x:font>
    <x:font>
      <x:b/>
      <x:sz val="11"/>
      <x:color rgb="FF061D3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3F4F6"/>
      </x:patternFill>
    </x:fill>
    <x:fill>
      <x:patternFill patternType="solid">
        <x:fgColor rgb="FF061D32"/>
      </x:patternFill>
    </x:fill>
    <x:fill>
      <x:patternFill patternType="solid">
        <x:fgColor rgb="FFE8DEC6"/>
      </x:patternFill>
    </x:fill>
    <x:fill>
      <x:patternFill patternType="solid">
        <x:fgColor rgb="FFE8DEC6"/>
      </x:patternFill>
    </x:fill>
    <x:fill>
      <x:patternFill patternType="solid">
        <x:fgColor rgb="FF1F2937"/>
      </x:patternFill>
    </x:fill>
  </x:fills>
  <x:borders count="2"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ill>
        <x:patternFill>
          <x:bgColor rgb="FFDCFCE7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DBEAFE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FCE5CD"/>
        </x:patternFill>
      </x:fill>
    </x:dxf>
    <x:dxf>
      <x:fill>
        <x:patternFill>
          <x:bgColor rgb="FFD9EAD3"/>
        </x:patternFill>
      </x:fill>
    </x:dxf>
    <x:dxf>
      <x:fill>
        <x:patternFill>
          <x:bgColor rgb="FFD9EAD3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FCE5CD"/>
        </x:patternFill>
      </x:fill>
    </x:dxf>
    <x:dxf>
      <x:fill>
        <x:patternFill>
          <x:bgColor rgb="FFD9EAD3"/>
        </x:patternFill>
      </x:fill>
    </x:dxf>
    <x:dxf>
      <x:fill>
        <x:patternFill>
          <x:bgColor rgb="FFD9D9D9"/>
        </x:patternFill>
      </x:fill>
    </x:dxf>
    <x:dxf>
      <x:fill>
        <x:patternFill>
          <x:bgColor rgb="FFD9EAD3"/>
        </x:patternFill>
      </x:fill>
    </x:dxf>
    <x:dxf>
      <x:fill>
        <x:patternFill>
          <x:bgColor rgb="FFFCE5CD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FCE5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96b9e3a574caa" /><Relationship Type="http://schemas.openxmlformats.org/officeDocument/2006/relationships/theme" Target="/xl/theme/theme1.xml" Id="R95b2f3114cf34d9f" /><Relationship Type="http://schemas.openxmlformats.org/officeDocument/2006/relationships/sharedStrings" Target="/xl/sharedStrings.xml" Id="R671e47c1144a44d8" /><Relationship Type="http://schemas.openxmlformats.org/officeDocument/2006/relationships/worksheet" Target="/xl/worksheets/sheet1.xml" Id="Ra19e6d7ecc5744a6" /><Relationship Type="http://schemas.openxmlformats.org/officeDocument/2006/relationships/worksheet" Target="/xl/worksheets/sheet2.xml" Id="R926b328e97a24a36" /><Relationship Type="http://schemas.openxmlformats.org/officeDocument/2006/relationships/worksheet" Target="/xl/worksheets/sheet3.xml" Id="Rd05c2e86909f455a" /><Relationship Type="http://schemas.openxmlformats.org/officeDocument/2006/relationships/worksheet" Target="/xl/worksheets/sheet4.xml" Id="R5d7775be07164115" /><Relationship Type="http://schemas.openxmlformats.org/officeDocument/2006/relationships/worksheet" Target="/xl/worksheets/sheet5.xml" Id="R99d7f1dfb02a4a8b" /><Relationship Type="http://schemas.openxmlformats.org/officeDocument/2006/relationships/worksheet" Target="/xl/worksheets/sheet6.xml" Id="R69e6e03bbafe452a" /><Relationship Type="http://schemas.openxmlformats.org/officeDocument/2006/relationships/worksheet" Target="/xl/worksheets/sheet7.xml" Id="Rd3f3fda1f3204a89" /><Relationship Type="http://schemas.openxmlformats.org/officeDocument/2006/relationships/worksheet" Target="/xl/worksheets/sheet8.xml" Id="Ra9d69f4c9c064e16" /><Relationship Type="http://schemas.openxmlformats.org/officeDocument/2006/relationships/worksheet" Target="/xl/worksheets/sheet9.xml" Id="R7179c47f1be44cd2" /><Relationship Type="http://schemas.openxmlformats.org/officeDocument/2006/relationships/worksheet" Target="/xl/worksheets/sheet10.xml" Id="R716dc72c55de426e" /><Relationship Type="http://schemas.openxmlformats.org/officeDocument/2006/relationships/worksheet" Target="/xl/worksheets/sheet11.xml" Id="Rde5de937c45f4d79" /><Relationship Type="http://schemas.openxmlformats.org/officeDocument/2006/relationships/worksheet" Target="/xl/worksheets/sheet12.xml" Id="R6eb74cba055a47b4" /><Relationship Type="http://schemas.openxmlformats.org/officeDocument/2006/relationships/worksheet" Target="/xl/worksheets/sheet13.xml" Id="R91c31e7f02694230" /><Relationship Type="http://schemas.openxmlformats.org/officeDocument/2006/relationships/worksheet" Target="/xl/worksheets/sheet14.xml" Id="R183bd34ba37243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5cb320c8992472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Evidence Status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'Dashboard'!$A$13:$A$16</c:f>
              <c:strCache>
                <c:ptCount val="0"/>
              </c:strCache>
            </c:strRef>
          </c:cat>
          <c:val>
            <c:numRef>
              <c:f>'Dashboard'!$B$13:$B$16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11</xdr:row>
      <xdr:rowOff>0</xdr:rowOff>
    </xdr:from>
    <xdr:to>
      <xdr:col>6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cb320c8992472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titiesTable" displayName="EntitiesTable" ref="A1:K16" headerRowCount="1" totalsRowCount="0" totalsRowShown="0">
  <x:tableColumns count="11">
    <x:tableColumn id="1" name="Entity ID"/>
    <x:tableColumn id="2" name="Person / Organization"/>
    <x:tableColumn id="3" name="Type"/>
    <x:tableColumn id="4" name="Current Role / Function"/>
    <x:tableColumn id="5" name="Organization"/>
    <x:tableColumn id="6" name="Why It Matters"/>
    <x:tableColumn id="7" name="Primary Question"/>
    <x:tableColumn id="8" name="Evidence Status"/>
    <x:tableColumn id="9" name="Priority"/>
    <x:tableColumn id="10" name="Primary Source URL"/>
    <x:tableColumn id="1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lationshipsTable" displayName="RelationshipsTable" ref="A1:K21" headerRowCount="1" totalsRowCount="0" totalsRowShown="0">
  <x:tableColumns count="11">
    <x:tableColumn id="1" name="Rel ID"/>
    <x:tableColumn id="2" name="From Entity"/>
    <x:tableColumn id="3" name="To Entity"/>
    <x:tableColumn id="4" name="Relationship / Claim"/>
    <x:tableColumn id="5" name="Date / Period"/>
    <x:tableColumn id="6" name="Evidence Type"/>
    <x:tableColumn id="7" name="Evidence Status"/>
    <x:tableColumn id="8" name="Priority"/>
    <x:tableColumn id="9" name="Source URL"/>
    <x:tableColumn id="10" name="Publication Wording"/>
    <x:tableColumn id="11" name="Next Evidence Need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imelineTable" displayName="TimelineTable" ref="A1:G7" headerRowCount="1" totalsRowCount="0" totalsRowShown="0">
  <x:tableColumns count="7">
    <x:tableColumn id="1" name="Date"/>
    <x:tableColumn id="2" name="Event"/>
    <x:tableColumn id="3" name="Entities"/>
    <x:tableColumn id="4" name="Status"/>
    <x:tableColumn id="5" name="Why It Matters"/>
    <x:tableColumn id="6" name="Source URL"/>
    <x:tableColumn id="7" name="Follow-up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cordsRequestsTable" displayName="RecordsRequestsTable" ref="A1:M11" headerRowCount="1" totalsRowCount="0" totalsRowShown="0">
  <x:tableColumns count="13">
    <x:tableColumn id="1" name="Request ID"/>
    <x:tableColumn id="2" name="Recipient / Custodian"/>
    <x:tableColumn id="3" name="Purpose"/>
    <x:tableColumn id="4" name="Key Search Terms / Scope"/>
    <x:tableColumn id="5" name="Contact / Portal"/>
    <x:tableColumn id="6" name="Date Sent"/>
    <x:tableColumn id="7" name="Response / Due Notes"/>
    <x:tableColumn id="8" name="Status"/>
    <x:tableColumn id="9" name="Priority"/>
    <x:tableColumn id="10" name="Days Open"/>
    <x:tableColumn id="11" name="Follow-up Target"/>
    <x:tableColumn id="12" name="Response / File Link"/>
    <x:tableColumn id="13" name="Next Acti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ourceLogTable" displayName="SourceLogTable" ref="A1:J13" headerRowCount="1" totalsRowCount="0" totalsRowShown="0">
  <x:tableColumns count="10">
    <x:tableColumn id="1" name="Source ID"/>
    <x:tableColumn id="2" name="Source / Title"/>
    <x:tableColumn id="3" name="Publisher"/>
    <x:tableColumn id="4" name="Source Type"/>
    <x:tableColumn id="5" name="Date Checked"/>
    <x:tableColumn id="6" name="Supports"/>
    <x:tableColumn id="7" name="Primary / Secondary"/>
    <x:tableColumn id="8" name="Reliability"/>
    <x:tableColumn id="9" name="URL"/>
    <x:tableColumn id="10" name="Publication 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ublicationQueueTable" displayName="PublicationQueueTable" ref="A1:I10" headerRowCount="1" totalsRowCount="0" totalsRowShown="0">
  <x:tableColumns count="9">
    <x:tableColumn id="1" name="Pub ID"/>
    <x:tableColumn id="2" name="Claim / Story Angle"/>
    <x:tableColumn id="3" name="Evidence Status"/>
    <x:tableColumn id="4" name="Primary Sources"/>
    <x:tableColumn id="5" name="Sensitivity"/>
    <x:tableColumn id="6" name="Publish Status"/>
    <x:tableColumn id="7" name="Safe Framing"/>
    <x:tableColumn id="8" name="Next Action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9a0d4c8bf0a411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e4a40947551499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1847c28a661429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3962b2257a2433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ca6336589f548d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1ad5cae8555428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e247ff6ae8647fe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4" max="4" width="24" hidden="0" customWidth="1"/>
    <x:col min="5" max="5" width="36" hidden="0" customWidth="1"/>
    <x:col min="6" max="6" width="48" hidden="0" customWidth="1"/>
    <x:col min="8" max="8" width="28" hidden="0" customWidth="1"/>
    <x:col min="9" max="9" width="48" hidden="0" customWidth="1"/>
  </x:cols>
  <x:sheetData>
    <x:row r="1" ht="30" customHeight="1">
      <x:c r="A1" s="4" t="str">
        <x:v>PROJECT SILO INVESTIGATION — MASTER EVIDENCE TRACKER</x:v>
      </x:c>
      <x:c r="B1" s="4"/>
      <x:c r="C1" s="4"/>
      <x:c r="D1" s="4"/>
      <x:c r="E1" s="4"/>
      <x:c r="F1" s="4"/>
      <x:c r="H1" s="43" t="str">
        <x:v>PROJECT SILO OPERATIONS</x:v>
      </x:c>
      <x:c r="I1" s="22"/>
      <x:c r="J1" s="22"/>
      <x:c r="K1" s="22"/>
    </x:row>
    <x:row r="2" ht="34" customHeight="1">
      <x:c r="A2" s="10" t="str">
        <x:v>Purpose: separate verified facts from leads, preserve sourcing, track records requests, and prevent unverified claims from drifting into publication.</x:v>
      </x:c>
      <x:c r="B2" s="10"/>
      <x:c r="C2" s="10"/>
      <x:c r="D2" s="10"/>
      <x:c r="E2" s="10"/>
      <x:c r="F2" s="10"/>
      <x:c r="H2" s="47" t="str">
        <x:v>Operational KPI</x:v>
      </x:c>
      <x:c r="I2" s="47" t="str">
        <x:v>Count</x:v>
      </x:c>
      <x:c r="J2" s="22"/>
      <x:c r="K2" s="22"/>
    </x:row>
    <x:row r="3">
      <x:c r="H3" s="22" t="str">
        <x:v>Open critical tasks</x:v>
      </x:c>
      <x:c r="I3" s="22" t="n">
        <x:f>COUNTIFS('Action Tracker'!C:C,"Critical",'Action Tracker'!D:D,"&lt;&gt;Done")</x:f>
        <x:v>13</x:v>
      </x:c>
      <x:c r="J3" s="22"/>
      <x:c r="K3" s="22"/>
    </x:row>
    <x:row r="4">
      <x:c r="A4" s="17" t="str">
        <x:v>Metric</x:v>
      </x:c>
      <x:c r="B4" s="17" t="str">
        <x:v>Count</x:v>
      </x:c>
      <x:c r="D4" s="17" t="str">
        <x:v>Status</x:v>
      </x:c>
      <x:c r="E4" s="17" t="str">
        <x:v>Meaning</x:v>
      </x:c>
      <x:c r="F4" s="17" t="str">
        <x:v>Rule</x:v>
      </x:c>
      <x:c r="H4" s="22" t="str">
        <x:v>CORAs ready to send</x:v>
      </x:c>
      <x:c r="I4" s="22" t="n">
        <x:f>COUNTIF('CORA Tracker'!D:D,"Ready to Send")</x:f>
        <x:v>6</x:v>
      </x:c>
      <x:c r="J4" s="22"/>
      <x:c r="K4" s="22"/>
    </x:row>
    <x:row r="5">
      <x:c r="A5" t="str">
        <x:v>Verified relationships</x:v>
      </x:c>
      <x:c r="B5" t="n">
        <x:f>COUNTIF(Relationships!G2:G200,"Verified")</x:f>
        <x:v>13</x:v>
      </x:c>
      <x:c r="D5" s="22" t="str">
        <x:v>Verified</x:v>
      </x:c>
      <x:c r="E5" s="22" t="str">
        <x:v>Supported by a public source currently logged.</x:v>
      </x:c>
      <x:c r="F5" s="22" t="str">
        <x:v>Can be used with the cited source and careful wording.</x:v>
      </x:c>
      <x:c r="H5" s="22" t="str">
        <x:v>CORAs awaiting / processing</x:v>
      </x:c>
      <x:c r="I5" s="22" t="n">
        <x:f>COUNTIF('CORA Tracker'!D:D,"Submitted / Processing")+COUNTIF('CORA Tracker'!D:D,"Awaiting Response")</x:f>
        <x:v>1</x:v>
      </x:c>
      <x:c r="J5" s="22"/>
      <x:c r="K5" s="22"/>
    </x:row>
    <x:row r="6">
      <x:c r="A6" t="str">
        <x:v>Leads needing evidence</x:v>
      </x:c>
      <x:c r="B6" t="n">
        <x:f>COUNTIF(Relationships!G2:G200,"Lead - Needs Evidence")</x:f>
        <x:v>6</x:v>
      </x:c>
      <x:c r="D6" s="22" t="str">
        <x:v>Lead - Needs Evidence</x:v>
      </x:c>
      <x:c r="E6" s="22" t="str">
        <x:v>Plausible or reported connection not yet proven.</x:v>
      </x:c>
      <x:c r="F6" s="22" t="str">
        <x:v>Do not publish as fact.</x:v>
      </x:c>
      <x:c r="H6" s="22" t="str">
        <x:v>Media items ready</x:v>
      </x:c>
      <x:c r="I6" s="22" t="n">
        <x:f>COUNTIF('Media Tracker'!D:D,"Ready to Send")</x:f>
        <x:v>2</x:v>
      </x:c>
      <x:c r="J6" s="22"/>
      <x:c r="K6" s="22"/>
    </x:row>
    <x:row r="7">
      <x:c r="A7" t="str">
        <x:v>Requests ready to send</x:v>
      </x:c>
      <x:c r="B7" t="n">
        <x:f>COUNTIF('Records Requests'!H2:H100,"Ready to Send")</x:f>
        <x:v>3</x:v>
      </x:c>
      <x:c r="D7" s="22" t="str">
        <x:v>Needs Re-verify</x:v>
      </x:c>
      <x:c r="E7" s="22" t="str">
        <x:v>Previously located or reported, but primary source needs reopening.</x:v>
      </x:c>
      <x:c r="F7" s="22" t="str">
        <x:v>Hold until independently checked.</x:v>
      </x:c>
      <x:c r="H7" s="22" t="str">
        <x:v>Launch gate failures</x:v>
      </x:c>
      <x:c r="I7" s="22" t="n">
        <x:f>COUNTIF('Launch Gate'!C:C,"FAIL")</x:f>
        <x:v>0</x:v>
      </x:c>
      <x:c r="J7" s="22"/>
      <x:c r="K7" s="22"/>
    </x:row>
    <x:row r="8">
      <x:c r="A8" t="str">
        <x:v>Awaiting responses</x:v>
      </x:c>
      <x:c r="B8" t="n">
        <x:f>COUNTIF('Records Requests'!H2:H100,"Awaiting Response")</x:f>
        <x:v>0</x:v>
      </x:c>
      <x:c r="D8" s="22" t="str">
        <x:v>Ready to Send</x:v>
      </x:c>
      <x:c r="E8" s="22" t="str">
        <x:v>Request/inquiry drafted and routed.</x:v>
      </x:c>
      <x:c r="F8" s="22" t="str">
        <x:v>Send and log date.</x:v>
      </x:c>
    </x:row>
    <x:row r="9">
      <x:c r="A9" t="str">
        <x:v>Publication holds</x:v>
      </x:c>
      <x:c r="B9" t="n">
        <x:f>COUNTIF('Publication Queue'!F2:F100,"HOLD")</x:f>
        <x:v>6</x:v>
      </x:c>
      <x:c r="D9" s="22" t="str">
        <x:v>Awaiting Response</x:v>
      </x:c>
      <x:c r="E9" s="22" t="str">
        <x:v>Sent; response pending.</x:v>
      </x:c>
      <x:c r="F9" s="22" t="str">
        <x:v>Track follow-up and response.</x:v>
      </x:c>
      <x:c r="H9" s="50" t="str">
        <x:v>Website build</x:v>
      </x:c>
      <x:c r="I9" s="50" t="str">
        <x:v>READY TO DEPLOY</x:v>
      </x:c>
    </x:row>
    <x:row r="10">
      <x:c r="A10" t="str">
        <x:v>High-priority relationships</x:v>
      </x:c>
      <x:c r="B10" t="n">
        <x:f>COUNTIF(Relationships!H2:H200,"High")</x:f>
        <x:v>15</x:v>
      </x:c>
      <x:c r="D10" s="22" t="str">
        <x:v>HOLD</x:v>
      </x:c>
      <x:c r="E10" s="22" t="str">
        <x:v>Not publication-safe yet.</x:v>
      </x:c>
      <x:c r="F10" s="22" t="str">
        <x:v>Needs records, corroboration, or legal/ethics context.</x:v>
      </x:c>
      <x:c r="H10" s="22" t="str">
        <x:v>Package</x:v>
      </x:c>
      <x:c r="I10" s="22" t="str">
        <x:v>DCAP_Project_Silo_Website_READY_TO_DEPLOY_2026-09-28.zip</x:v>
      </x:c>
    </x:row>
    <x:row r="11">
      <x:c r="H11" s="22" t="str">
        <x:v>Remaining live gate</x:v>
      </x:c>
      <x:c r="I11" s="22" t="str">
        <x:v>Cloudflare headers/domain + live accessibility smoke test</x:v>
      </x:c>
    </x:row>
    <x:row r="12">
      <x:c r="A12" s="17" t="str">
        <x:v>Evidence Status</x:v>
      </x:c>
      <x:c r="B12" s="17" t="str">
        <x:v>Count</x:v>
      </x:c>
    </x:row>
    <x:row r="13">
      <x:c r="A13" t="str">
        <x:v>Verified</x:v>
      </x:c>
      <x:c r="B13" t="n">
        <x:f>COUNTIF(Relationships!G2:G200,"Verified")</x:f>
        <x:v>13</x:v>
      </x:c>
    </x:row>
    <x:row r="14">
      <x:c r="A14" t="str">
        <x:v>Lead - Needs Evidence</x:v>
      </x:c>
      <x:c r="B14" t="n">
        <x:f>COUNTIF(Relationships!G2:G200,"Lead - Needs Evidence")</x:f>
        <x:v>6</x:v>
      </x:c>
    </x:row>
    <x:row r="15">
      <x:c r="A15" t="str">
        <x:v>Needs Re-verify</x:v>
      </x:c>
      <x:c r="B15" t="n">
        <x:f>COUNTIF(Relationships!G2:G200,"Needs Re-verify")</x:f>
        <x:v>1</x:v>
      </x:c>
    </x:row>
    <x:row r="16">
      <x:c r="A16" t="str">
        <x:v>Not Applicable</x:v>
      </x:c>
      <x:c r="B16" t="n">
        <x:f>COUNTIF(Relationships!G2:G200,"Not Applicable")</x:f>
        <x:v>0</x:v>
      </x:c>
    </x:row>
    <x:row r="17">
      <x:c r="A17" t="str"/>
      <x:c r="B17"/>
    </x:row>
    <x:row r="18">
      <x:c r="A18" t="str"/>
      <x:c r="B18"/>
    </x:row>
    <x:row r="20">
      <x:c r="A20" s="17" t="str">
        <x:v>Investigation Guardrails</x:v>
      </x:c>
      <x:c r="B20" s="17" t="str"/>
    </x:row>
    <x:row r="21">
      <x:c r="A21" s="22" t="str">
        <x:v>1</x:v>
      </x:c>
      <x:c r="B21" s="22" t="str">
        <x:v>A relationship is not a conflict.</x:v>
      </x:c>
    </x:row>
    <x:row r="22">
      <x:c r="A22" s="22" t="str">
        <x:v>2</x:v>
      </x:c>
      <x:c r="B22" s="22" t="str">
        <x:v>Timing overlap is not causation.</x:v>
      </x:c>
    </x:row>
    <x:row r="23">
      <x:c r="A23" s="22" t="str">
        <x:v>3</x:v>
      </x:c>
      <x:c r="B23" s="22" t="str">
        <x:v>Name similarity is not ownership.</x:v>
      </x:c>
    </x:row>
    <x:row r="24">
      <x:c r="A24" s="22" t="str">
        <x:v>4</x:v>
      </x:c>
      <x:c r="B24" s="22" t="str">
        <x:v>No private home addresses in publication.</x:v>
      </x:c>
    </x:row>
    <x:row r="25">
      <x:c r="A25" s="22" t="str">
        <x:v>5</x:v>
      </x:c>
      <x:c r="B25" s="22" t="str">
        <x:v>Primary records beat screenshots and summaries.</x:v>
      </x:c>
    </x:row>
  </x:sheetData>
  <x:mergeCells>
    <x:mergeCell ref="A1:F1"/>
    <x:mergeCell ref="A2:F2"/>
    <x:mergeCell ref="H1:K1"/>
  </x:mergeCells>
  <x:pageMargins left="0.7" right="0.7" top="0.75" bottom="0.75" header="0.3" footer="0.3"/>
  <x:drawing xmlns:r="http://schemas.openxmlformats.org/officeDocument/2006/relationships" r:id="R39a0d4c8bf0a4115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8" hidden="0" customWidth="1"/>
    <x:col min="4" max="4" width="30" hidden="0" customWidth="1"/>
    <x:col min="5" max="5" width="24" hidden="0" customWidth="1"/>
    <x:col min="6" max="6" width="36" hidden="0" customWidth="1"/>
    <x:col min="7" max="7" width="36" hidden="0" customWidth="1"/>
    <x:col min="8" max="8" width="20" hidden="0" customWidth="1"/>
    <x:col min="9" max="9" width="14" hidden="0" customWidth="1"/>
    <x:col min="10" max="10" width="42" hidden="0" customWidth="1"/>
    <x:col min="11" max="11" width="42" hidden="0" customWidth="1"/>
  </x:cols>
  <x:sheetData>
    <x:row r="1">
      <x:c r="A1" s="28" t="str">
        <x:v>Entity ID</x:v>
      </x:c>
      <x:c r="B1" s="28" t="str">
        <x:v>Person / Organization</x:v>
      </x:c>
      <x:c r="C1" s="28" t="str">
        <x:v>Type</x:v>
      </x:c>
      <x:c r="D1" s="28" t="str">
        <x:v>Current Role / Function</x:v>
      </x:c>
      <x:c r="E1" s="28" t="str">
        <x:v>Organization</x:v>
      </x:c>
      <x:c r="F1" s="28" t="str">
        <x:v>Why It Matters</x:v>
      </x:c>
      <x:c r="G1" s="28" t="str">
        <x:v>Primary Question</x:v>
      </x:c>
      <x:c r="H1" s="28" t="str">
        <x:v>Evidence Status</x:v>
      </x:c>
      <x:c r="I1" s="28" t="str">
        <x:v>Priority</x:v>
      </x:c>
      <x:c r="J1" s="28" t="str">
        <x:v>Primary Source URL</x:v>
      </x:c>
      <x:c r="K1" s="28" t="str">
        <x:v>Notes</x:v>
      </x:c>
      <x:c r="L1" s="29"/>
      <x:c r="M1" s="29"/>
      <x:c r="N1" s="29"/>
      <x:c r="O1" s="29"/>
      <x:c r="P1" s="29"/>
      <x:c r="Q1" s="29"/>
      <x:c r="R1" s="29"/>
      <x:c r="S1" s="29"/>
      <x:c r="T1" s="29"/>
      <x:c r="U1" s="29"/>
      <x:c r="V1" s="29"/>
      <x:c r="W1" s="29"/>
      <x:c r="X1" s="29"/>
      <x:c r="Y1" s="29"/>
      <x:c r="Z1" s="29"/>
    </x:row>
    <x:row r="2">
      <x:c r="A2" s="30" t="str">
        <x:v>P001</x:v>
      </x:c>
      <x:c r="B2" s="30" t="str">
        <x:v>Gabe Evans</x:v>
      </x:c>
      <x:c r="C2" s="30" t="str">
        <x:v>Person</x:v>
      </x:c>
      <x:c r="D2" s="30" t="str">
        <x:v>U.S. Representative, Colorado 8th District</x:v>
      </x:c>
      <x:c r="E2" s="30" t="str">
        <x:v>U.S. House</x:v>
      </x:c>
      <x:c r="F2" s="30" t="str">
        <x:v>Sponsor of H.R. 9340; Greg Mills serves as District Director.</x:v>
      </x:c>
      <x:c r="G2" s="30" t="str">
        <x:v>What did the congressional office know about Project Silo, when, and were Brighton/utility stakeholders consulted on H.R. 9340?</x:v>
      </x:c>
      <x:c r="H2" s="30" t="str">
        <x:v>Verified</x:v>
      </x:c>
      <x:c r="I2" s="30" t="str">
        <x:v>High</x:v>
      </x:c>
      <x:c r="J2" s="30" t="str">
        <x:v>https://www.govinfo.gov/app/details/BILLS-119hr9340ih</x:v>
      </x:c>
      <x:c r="K2" s="30" t="str">
        <x:v>Do not infer that H.R. 9340 was written because of Project Silo without records.</x:v>
      </x:c>
      <x:c r="L2" s="29"/>
      <x:c r="M2" s="29"/>
      <x:c r="N2" s="29"/>
      <x:c r="O2" s="29"/>
      <x:c r="P2" s="29"/>
      <x:c r="Q2" s="29"/>
      <x:c r="R2" s="29"/>
      <x:c r="S2" s="29"/>
      <x:c r="T2" s="29"/>
      <x:c r="U2" s="29"/>
      <x:c r="V2" s="29"/>
      <x:c r="W2" s="29"/>
      <x:c r="X2" s="29"/>
      <x:c r="Y2" s="29"/>
      <x:c r="Z2" s="29"/>
    </x:row>
    <x:row r="3">
      <x:c r="A3" s="30" t="str">
        <x:v>P002</x:v>
      </x:c>
      <x:c r="B3" s="30" t="str">
        <x:v>Greg Mills</x:v>
      </x:c>
      <x:c r="C3" s="30" t="str">
        <x:v>Person</x:v>
      </x:c>
      <x:c r="D3" s="30" t="str">
        <x:v>Mayor of Brighton; District Director for Rep. Gabe Evans</x:v>
      </x:c>
      <x:c r="E3" s="30" t="str">
        <x:v>City of Brighton / U.S. House</x:v>
      </x:c>
      <x:c r="F3" s="30" t="str">
        <x:v>Dual public roles overlap the Project Silo pre-application period.</x:v>
      </x:c>
      <x:c r="G3" s="30" t="str">
        <x:v>Were the mayoral and congressional roles kept fully separate in communications, meetings, constituent work, and data-center policy?</x:v>
      </x:c>
      <x:c r="H3" s="30" t="str">
        <x:v>Verified</x:v>
      </x:c>
      <x:c r="I3" s="30" t="str">
        <x:v>High</x:v>
      </x:c>
      <x:c r="J3" s="30" t="str">
        <x:v>https://gabeevans.house.gov/media/press-releases/rep-gabe-evans-names-congressional-staff</x:v>
      </x:c>
      <x:c r="K3" s="30" t="str">
        <x:v>House ethics rules allow local office but require separation.</x:v>
      </x:c>
      <x:c r="L3" s="29"/>
      <x:c r="M3" s="29"/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</x:row>
    <x:row r="4">
      <x:c r="A4" s="30" t="str">
        <x:v>P003</x:v>
      </x:c>
      <x:c r="B4" s="30" t="str">
        <x:v>Tom Green</x:v>
      </x:c>
      <x:c r="C4" s="30" t="str">
        <x:v>Person</x:v>
      </x:c>
      <x:c r="D4" s="30" t="str">
        <x:v>Brighton City Councilmember; United Power Key Accounts &amp; Business Advisor</x:v>
      </x:c>
      <x:c r="E4" s="30" t="str">
        <x:v>City of Brighton / United Power</x:v>
      </x:c>
      <x:c r="F4" s="30" t="str">
        <x:v>Sitting councilmember is employed by an electric utility with large-load/data-center processes.</x:v>
      </x:c>
      <x:c r="G4" s="30" t="str">
        <x:v>Did he participate in any Project Silo matter involving United Power, and what recusal/ethics process applies?</x:v>
      </x:c>
      <x:c r="H4" s="30" t="str">
        <x:v>Verified</x:v>
      </x:c>
      <x:c r="I4" s="30" t="str">
        <x:v>High</x:v>
      </x:c>
      <x:c r="J4" s="30" t="str">
        <x:v>https://www.unitedpower.com/rates</x:v>
      </x:c>
      <x:c r="K4" s="30" t="str">
        <x:v>Recusal history is a separate lead that should be re-opened from city minutes before publication.</x:v>
      </x:c>
      <x:c r="L4" s="29"/>
      <x:c r="M4" s="29"/>
      <x:c r="N4" s="29"/>
      <x:c r="O4" s="29"/>
      <x:c r="P4" s="29"/>
      <x:c r="Q4" s="29"/>
      <x:c r="R4" s="29"/>
      <x:c r="S4" s="29"/>
      <x:c r="T4" s="29"/>
      <x:c r="U4" s="29"/>
      <x:c r="V4" s="29"/>
      <x:c r="W4" s="29"/>
      <x:c r="X4" s="29"/>
      <x:c r="Y4" s="29"/>
      <x:c r="Z4" s="29"/>
    </x:row>
    <x:row r="5">
      <x:c r="A5" s="30" t="str">
        <x:v>P004</x:v>
      </x:c>
      <x:c r="B5" s="30" t="str">
        <x:v>Brian Blehm</x:v>
      </x:c>
      <x:c r="C5" s="30" t="str">
        <x:v>Person</x:v>
      </x:c>
      <x:c r="D5" s="30" t="str">
        <x:v>Key Accounts &amp; Business Advisor — Data Centers; Strategic Relationships Director</x:v>
      </x:c>
      <x:c r="E5" s="30" t="str">
        <x:v>United Power</x:v>
      </x:c>
      <x:c r="F5" s="30" t="str">
        <x:v>United Power publicly assigns him the data-center industry vertical and Brighton EDC lists him on its board.</x:v>
      </x:c>
      <x:c r="G5" s="30" t="str">
        <x:v>Did he or United Power communicate with Brighton, Dewberry, landowners, or a prospective Silo operator?</x:v>
      </x:c>
      <x:c r="H5" s="30" t="str">
        <x:v>Verified</x:v>
      </x:c>
      <x:c r="I5" s="30" t="str">
        <x:v>High</x:v>
      </x:c>
      <x:c r="J5" s="30" t="str">
        <x:v>https://www.unitedpower.com/commercial-services</x:v>
      </x:c>
      <x:c r="K5" s="30" t="str">
        <x:v>Critical name for CORA search terms.</x:v>
      </x:c>
      <x:c r="L5" s="29"/>
      <x:c r="M5" s="29"/>
      <x:c r="N5" s="29"/>
      <x:c r="O5" s="29"/>
      <x:c r="P5" s="29"/>
      <x:c r="Q5" s="29"/>
      <x:c r="R5" s="29"/>
      <x:c r="S5" s="29"/>
      <x:c r="T5" s="29"/>
      <x:c r="U5" s="29"/>
      <x:c r="V5" s="29"/>
      <x:c r="W5" s="29"/>
      <x:c r="X5" s="29"/>
      <x:c r="Y5" s="29"/>
      <x:c r="Z5" s="29"/>
    </x:row>
    <x:row r="6">
      <x:c r="A6" s="30" t="str">
        <x:v>P005</x:v>
      </x:c>
      <x:c r="B6" s="30" t="str">
        <x:v>Michael Martinez</x:v>
      </x:c>
      <x:c r="C6" s="30" t="str">
        <x:v>Person</x:v>
      </x:c>
      <x:c r="D6" s="30" t="str">
        <x:v>City Manager; Brighton EDC board member</x:v>
      </x:c>
      <x:c r="E6" s="30" t="str">
        <x:v>City of Brighton</x:v>
      </x:c>
      <x:c r="F6" s="30" t="str">
        <x:v>City administration and economic-development governance intersect in his roles.</x:v>
      </x:c>
      <x:c r="G6" s="30" t="str">
        <x:v>What records did the City Manager's office receive or generate concerning Silo, utilities, incentives, or infrastructure?</x:v>
      </x:c>
      <x:c r="H6" s="30" t="str">
        <x:v>Verified</x:v>
      </x:c>
      <x:c r="I6" s="30" t="str">
        <x:v>High</x:v>
      </x:c>
      <x:c r="J6" s="30" t="str">
        <x:v>https://www.brightonco.gov/3460/Meet-Our-Board-of-Directors</x:v>
      </x:c>
      <x:c r="K6" s="30" t="str"/>
      <x:c r="L6" s="29"/>
      <x:c r="M6" s="29"/>
      <x:c r="N6" s="29"/>
      <x:c r="O6" s="29"/>
      <x:c r="P6" s="29"/>
      <x:c r="Q6" s="29"/>
      <x:c r="R6" s="29"/>
      <x:c r="S6" s="29"/>
      <x:c r="T6" s="29"/>
      <x:c r="U6" s="29"/>
      <x:c r="V6" s="29"/>
      <x:c r="W6" s="29"/>
      <x:c r="X6" s="29"/>
      <x:c r="Y6" s="29"/>
      <x:c r="Z6" s="29"/>
    </x:row>
    <x:row r="7">
      <x:c r="A7" s="30" t="str">
        <x:v>P006</x:v>
      </x:c>
      <x:c r="B7" s="30" t="str">
        <x:v>Robin Martinez</x:v>
      </x:c>
      <x:c r="C7" s="30" t="str">
        <x:v>Person</x:v>
      </x:c>
      <x:c r="D7" s="30" t="str">
        <x:v>Director / President &amp; CEO</x:v>
      </x:c>
      <x:c r="E7" s="30" t="str">
        <x:v>Brighton Economic Development Corporation</x:v>
      </x:c>
      <x:c r="F7" s="30" t="str">
        <x:v>Leads Brighton EDC, which works with investors, projects, incentives, and business recruitment.</x:v>
      </x:c>
      <x:c r="G7" s="30" t="str">
        <x:v>What did EDC know about Silo and when; which utility/developer contacts occurred?</x:v>
      </x:c>
      <x:c r="H7" s="30" t="str">
        <x:v>Verified</x:v>
      </x:c>
      <x:c r="I7" s="30" t="str">
        <x:v>High</x:v>
      </x:c>
      <x:c r="J7" s="30" t="str">
        <x:v>https://www.brightonco.gov/3481/Investors-and-Partners</x:v>
      </x:c>
      <x:c r="K7" s="30" t="str"/>
      <x:c r="L7" s="29"/>
      <x:c r="M7" s="29"/>
      <x:c r="N7" s="29"/>
      <x:c r="O7" s="29"/>
      <x:c r="P7" s="29"/>
      <x:c r="Q7" s="29"/>
      <x:c r="R7" s="29"/>
      <x:c r="S7" s="29"/>
      <x:c r="T7" s="29"/>
      <x:c r="U7" s="29"/>
      <x:c r="V7" s="29"/>
      <x:c r="W7" s="29"/>
      <x:c r="X7" s="29"/>
      <x:c r="Y7" s="29"/>
      <x:c r="Z7" s="29"/>
    </x:row>
    <x:row r="8">
      <x:c r="A8" s="30" t="str">
        <x:v>O001</x:v>
      </x:c>
      <x:c r="B8" s="30" t="str">
        <x:v>Project Silo</x:v>
      </x:c>
      <x:c r="C8" s="30" t="str">
        <x:v>Project</x:v>
      </x:c>
      <x:c r="D8" s="30" t="str">
        <x:v>Proposed 2.5M sq ft data-center campus near CR 4 / 50th Ave</x:v>
      </x:c>
      <x:c r="E8" s="30" t="str">
        <x:v>Northeast Brighton</x:v>
      </x:c>
      <x:c r="F8" s="30" t="str">
        <x:v>Central investigation subject; two pre-application meetings were reported for Jan and Jul 2025.</x:v>
      </x:c>
      <x:c r="G8" s="30" t="str">
        <x:v>Who is the developer/operator, utility provider, financing structure, load requirement, and full decision timeline?</x:v>
      </x:c>
      <x:c r="H8" s="30" t="str">
        <x:v>Verified</x:v>
      </x:c>
      <x:c r="I8" s="30" t="str">
        <x:v>High</x:v>
      </x:c>
      <x:c r="J8" s="30" t="str">
        <x:v>https://www.denver7.com/news/local-news/in-your-community/north-metro/brighton-residents-uncover-proposal-for-massive-data-center-campus-spurring-potential-moratorium</x:v>
      </x:c>
      <x:c r="K8" s="30" t="str">
        <x:v>Do not publish a definitive operator identity unless a primary record establishes it.</x:v>
      </x:c>
      <x:c r="L8" s="29"/>
      <x:c r="M8" s="29"/>
      <x:c r="N8" s="29"/>
      <x:c r="O8" s="29"/>
      <x:c r="P8" s="29"/>
      <x:c r="Q8" s="29"/>
      <x:c r="R8" s="29"/>
      <x:c r="S8" s="29"/>
      <x:c r="T8" s="29"/>
      <x:c r="U8" s="29"/>
      <x:c r="V8" s="29"/>
      <x:c r="W8" s="29"/>
      <x:c r="X8" s="29"/>
      <x:c r="Y8" s="29"/>
      <x:c r="Z8" s="29"/>
    </x:row>
    <x:row r="9">
      <x:c r="A9" s="30" t="str">
        <x:v>O002</x:v>
      </x:c>
      <x:c r="B9" s="30" t="str">
        <x:v>United Power</x:v>
      </x:c>
      <x:c r="C9" s="30" t="str">
        <x:v>Organization</x:v>
      </x:c>
      <x:c r="D9" s="30" t="str">
        <x:v>Electric cooperative; large-load and hyperscale data-center service process</x:v>
      </x:c>
      <x:c r="E9" s="30" t="str">
        <x:v>Utility</x:v>
      </x:c>
      <x:c r="F9" s="30" t="str">
        <x:v>Potentially relevant power provider/infrastructure participant; formal Brighton EDC investor.</x:v>
      </x:c>
      <x:c r="G9" s="30" t="str">
        <x:v>What role, if any, has United Power played in Project Silo and when did it begin?</x:v>
      </x:c>
      <x:c r="H9" s="30" t="str">
        <x:v>Verified</x:v>
      </x:c>
      <x:c r="I9" s="30" t="str">
        <x:v>High</x:v>
      </x:c>
      <x:c r="J9" s="30" t="str">
        <x:v>https://www.unitedpower.com/large-load</x:v>
      </x:c>
      <x:c r="K9" s="30" t="str">
        <x:v>Role in Project Silo itself remains unverified.</x:v>
      </x:c>
      <x:c r="L9" s="29"/>
      <x:c r="M9" s="29"/>
      <x:c r="N9" s="29"/>
      <x:c r="O9" s="29"/>
      <x:c r="P9" s="29"/>
      <x:c r="Q9" s="29"/>
      <x:c r="R9" s="29"/>
      <x:c r="S9" s="29"/>
      <x:c r="T9" s="29"/>
      <x:c r="U9" s="29"/>
      <x:c r="V9" s="29"/>
      <x:c r="W9" s="29"/>
      <x:c r="X9" s="29"/>
      <x:c r="Y9" s="29"/>
      <x:c r="Z9" s="29"/>
    </x:row>
    <x:row r="10">
      <x:c r="A10" s="30" t="str">
        <x:v>O003</x:v>
      </x:c>
      <x:c r="B10" s="30" t="str">
        <x:v>Xcel Energy</x:v>
      </x:c>
      <x:c r="C10" s="30" t="str">
        <x:v>Organization</x:v>
      </x:c>
      <x:c r="D10" s="30" t="str">
        <x:v>Energy utility; Brighton EDC investor</x:v>
      </x:c>
      <x:c r="E10" s="30" t="str">
        <x:v>Utility</x:v>
      </x:c>
      <x:c r="F10" s="30" t="str">
        <x:v>Formal Brighton EDC investor and relevant to regional energy infrastructure.</x:v>
      </x:c>
      <x:c r="G10" s="30" t="str">
        <x:v>Any Silo-related transmission, gas, grid, substation, or economic-development involvement?</x:v>
      </x:c>
      <x:c r="H10" s="30" t="str">
        <x:v>Verified</x:v>
      </x:c>
      <x:c r="I10" s="30" t="str">
        <x:v>Medium</x:v>
      </x:c>
      <x:c r="J10" s="30" t="str">
        <x:v>https://www.brightonco.gov/3481/Investors-and-Partners</x:v>
      </x:c>
      <x:c r="K10" s="30" t="str">
        <x:v>Project-specific role not established.</x:v>
      </x:c>
      <x:c r="L10" s="29"/>
      <x:c r="M10" s="29"/>
      <x:c r="N10" s="29"/>
      <x:c r="O10" s="29"/>
      <x:c r="P10" s="29"/>
      <x:c r="Q10" s="29"/>
      <x:c r="R10" s="29"/>
      <x:c r="S10" s="29"/>
      <x:c r="T10" s="29"/>
      <x:c r="U10" s="29"/>
      <x:c r="V10" s="29"/>
      <x:c r="W10" s="29"/>
      <x:c r="X10" s="29"/>
      <x:c r="Y10" s="29"/>
      <x:c r="Z10" s="29"/>
    </x:row>
    <x:row r="11">
      <x:c r="A11" s="30" t="str">
        <x:v>O004</x:v>
      </x:c>
      <x:c r="B11" s="30" t="str">
        <x:v>Brighton Economic Development Corporation</x:v>
      </x:c>
      <x:c r="C11" s="30" t="str">
        <x:v>Organization</x:v>
      </x:c>
      <x:c r="D11" s="30" t="str">
        <x:v>Economic-development organization</x:v>
      </x:c>
      <x:c r="E11" s="30" t="str">
        <x:v>Brighton EDC</x:v>
      </x:c>
      <x:c r="F11" s="30" t="str">
        <x:v>Board/investor network includes city leadership and utilities; says it provides early information, referrals, access, and business assistance.</x:v>
      </x:c>
      <x:c r="G11" s="30" t="str">
        <x:v>What Silo recruitment, incentive, utility, investor, or developer activity occurred?</x:v>
      </x:c>
      <x:c r="H11" s="30" t="str">
        <x:v>Verified</x:v>
      </x:c>
      <x:c r="I11" s="30" t="str">
        <x:v>High</x:v>
      </x:c>
      <x:c r="J11" s="30" t="str">
        <x:v>https://www.brightonco.gov/3461/Why-Become-an-Investor</x:v>
      </x:c>
      <x:c r="K11" s="30" t="str"/>
      <x:c r="L11" s="29"/>
      <x:c r="M11" s="29"/>
      <x:c r="N11" s="29"/>
      <x:c r="O11" s="29"/>
      <x:c r="P11" s="29"/>
      <x:c r="Q11" s="29"/>
      <x:c r="R11" s="29"/>
      <x:c r="S11" s="29"/>
      <x:c r="T11" s="29"/>
      <x:c r="U11" s="29"/>
      <x:c r="V11" s="29"/>
      <x:c r="W11" s="29"/>
      <x:c r="X11" s="29"/>
      <x:c r="Y11" s="29"/>
      <x:c r="Z11" s="29"/>
    </x:row>
    <x:row r="12">
      <x:c r="A12" s="30" t="str">
        <x:v>O005</x:v>
      </x:c>
      <x:c r="B12" s="30" t="str">
        <x:v>Dewberry</x:v>
      </x:c>
      <x:c r="C12" s="30" t="str">
        <x:v>Organization</x:v>
      </x:c>
      <x:c r="D12" s="30" t="str">
        <x:v>Planning / engineering firm referenced in Silo pre-application meetings</x:v>
      </x:c>
      <x:c r="E12" s="30" t="str">
        <x:v>Private sector</x:v>
      </x:c>
      <x:c r="F12" s="30" t="str">
        <x:v>Reported participant in Jan and Jul 2025 pre-application conferences.</x:v>
      </x:c>
      <x:c r="G12" s="30" t="str">
        <x:v>Who retained Dewberry and who was the ultimate client/operator?</x:v>
      </x:c>
      <x:c r="H12" s="30" t="str">
        <x:v>Verified</x:v>
      </x:c>
      <x:c r="I12" s="30" t="str">
        <x:v>High</x:v>
      </x:c>
      <x:c r="J12" s="30" t="str">
        <x:v>https://www.denver7.com/news/local-news/in-your-community/north-metro/brighton-residents-uncover-proposal-for-massive-data-center-campus-spurring-potential-moratorium</x:v>
      </x:c>
      <x:c r="K12" s="30" t="str"/>
      <x:c r="L12" s="29"/>
      <x:c r="M12" s="29"/>
      <x:c r="N12" s="29"/>
      <x:c r="O12" s="29"/>
      <x:c r="P12" s="29"/>
      <x:c r="Q12" s="29"/>
      <x:c r="R12" s="29"/>
      <x:c r="S12" s="29"/>
      <x:c r="T12" s="29"/>
      <x:c r="U12" s="29"/>
      <x:c r="V12" s="29"/>
      <x:c r="W12" s="29"/>
      <x:c r="X12" s="29"/>
      <x:c r="Y12" s="29"/>
      <x:c r="Z12" s="29"/>
    </x:row>
    <x:row r="13">
      <x:c r="A13" s="30" t="str">
        <x:v>O006</x:v>
      </x:c>
      <x:c r="B13" s="30" t="str">
        <x:v>City of Brighton</x:v>
      </x:c>
      <x:c r="C13" s="30" t="str">
        <x:v>Organization</x:v>
      </x:c>
      <x:c r="D13" s="30" t="str">
        <x:v>Municipal government</x:v>
      </x:c>
      <x:c r="E13" s="30" t="str">
        <x:v>Government</x:v>
      </x:c>
      <x:c r="F13" s="30" t="str">
        <x:v>Custodian of planning, council, utility, ethics, economic-development, and project records.</x:v>
      </x:c>
      <x:c r="G13" s="30" t="str">
        <x:v>What was known internally, when, by whom, and what public process was planned?</x:v>
      </x:c>
      <x:c r="H13" s="30" t="str">
        <x:v>Verified</x:v>
      </x:c>
      <x:c r="I13" s="30" t="str">
        <x:v>High</x:v>
      </x:c>
      <x:c r="J13" s="30" t="str">
        <x:v>https://www.brightonco.gov/</x:v>
      </x:c>
      <x:c r="K13" s="30" t="str"/>
      <x:c r="L13" s="29"/>
      <x:c r="M13" s="29"/>
      <x:c r="N13" s="29"/>
      <x:c r="O13" s="29"/>
      <x:c r="P13" s="29"/>
      <x:c r="Q13" s="29"/>
      <x:c r="R13" s="29"/>
      <x:c r="S13" s="29"/>
      <x:c r="T13" s="29"/>
      <x:c r="U13" s="29"/>
      <x:c r="V13" s="29"/>
      <x:c r="W13" s="29"/>
      <x:c r="X13" s="29"/>
      <x:c r="Y13" s="29"/>
      <x:c r="Z13" s="29"/>
    </x:row>
    <x:row r="14">
      <x:c r="A14" s="30" t="str">
        <x:v>O007</x:v>
      </x:c>
      <x:c r="B14" s="30" t="str">
        <x:v>Hyde Development</x:v>
      </x:c>
      <x:c r="C14" s="30" t="str">
        <x:v>Organization</x:v>
      </x:c>
      <x:c r="D14" s="30" t="str">
        <x:v>Brighton EDC investor; developer associated with I-76 Commerce Center</x:v>
      </x:c>
      <x:c r="E14" s="30" t="str">
        <x:v>Private sector</x:v>
      </x:c>
      <x:c r="F14" s="30" t="str">
        <x:v>Relevant to Brighton's AI/data-center infrastructure ecosystem via Crusoe facility, but not established as a Silo party.</x:v>
      </x:c>
      <x:c r="G14" s="30" t="str">
        <x:v>Any direct or indirect Silo land, infrastructure, utility, or development role?</x:v>
      </x:c>
      <x:c r="H14" s="30" t="str">
        <x:v>Verified</x:v>
      </x:c>
      <x:c r="I14" s="30" t="str">
        <x:v>Medium</x:v>
      </x:c>
      <x:c r="J14" s="30" t="str">
        <x:v>https://www.brightonco.gov/3481/Investors-and-Partners</x:v>
      </x:c>
      <x:c r="K14" s="30" t="str">
        <x:v>Keep separate from Silo unless evidence connects them.</x:v>
      </x:c>
      <x:c r="L14" s="29"/>
      <x:c r="M14" s="29"/>
      <x:c r="N14" s="29"/>
      <x:c r="O14" s="29"/>
      <x:c r="P14" s="29"/>
      <x:c r="Q14" s="29"/>
      <x:c r="R14" s="29"/>
      <x:c r="S14" s="29"/>
      <x:c r="T14" s="29"/>
      <x:c r="U14" s="29"/>
      <x:c r="V14" s="29"/>
      <x:c r="W14" s="29"/>
      <x:c r="X14" s="29"/>
      <x:c r="Y14" s="29"/>
      <x:c r="Z14" s="29"/>
    </x:row>
    <x:row r="15">
      <x:c r="A15" s="30" t="str">
        <x:v>O008</x:v>
      </x:c>
      <x:c r="B15" s="30" t="str">
        <x:v>Crusoe</x:v>
      </x:c>
      <x:c r="C15" s="30" t="str">
        <x:v>Organization</x:v>
      </x:c>
      <x:c r="D15" s="30" t="str">
        <x:v>AI infrastructure company with Brighton Spark Factory</x:v>
      </x:c>
      <x:c r="E15" s="30" t="str">
        <x:v>Private sector</x:v>
      </x:c>
      <x:c r="F15" s="30" t="str">
        <x:v>Shows Brighton is already hosting AI/data-center infrastructure manufacturing.</x:v>
      </x:c>
      <x:c r="G15" s="30" t="str">
        <x:v>Any shared developer, utility, site, incentive, or relationship with Silo?</x:v>
      </x:c>
      <x:c r="H15" s="30" t="str">
        <x:v>Lead - Needs Evidence</x:v>
      </x:c>
      <x:c r="I15" s="30" t="str">
        <x:v>Low</x:v>
      </x:c>
      <x:c r="J15" s="30" t="str">
        <x:v>https://brightonco.gov/m/newsflash/Home/Detail/2884</x:v>
      </x:c>
      <x:c r="K15" s="30" t="str">
        <x:v>Do not conflate Spark Factory with Project Silo.</x:v>
      </x:c>
      <x:c r="L15" s="29"/>
      <x:c r="M15" s="29"/>
      <x:c r="N15" s="29"/>
      <x:c r="O15" s="29"/>
      <x:c r="P15" s="29"/>
      <x:c r="Q15" s="29"/>
      <x:c r="R15" s="29"/>
      <x:c r="S15" s="29"/>
      <x:c r="T15" s="29"/>
      <x:c r="U15" s="29"/>
      <x:c r="V15" s="29"/>
      <x:c r="W15" s="29"/>
      <x:c r="X15" s="29"/>
      <x:c r="Y15" s="29"/>
      <x:c r="Z15" s="29"/>
    </x:row>
    <x:row r="16">
      <x:c r="A16" s="30" t="str">
        <x:v>L001</x:v>
      </x:c>
      <x:c r="B16" s="30" t="str">
        <x:v>"Barrel" / name unclear</x:v>
      </x:c>
      <x:c r="C16" s="30" t="str">
        <x:v>Lead</x:v>
      </x:c>
      <x:c r="D16" s="30" t="str">
        <x:v>User-reported association with United Power</x:v>
      </x:c>
      <x:c r="E16" s="30" t="str">
        <x:v>Unknown</x:v>
      </x:c>
      <x:c r="F16" s="30" t="str">
        <x:v>Potential relationship tip; identity/spelling is not yet resolved.</x:v>
      </x:c>
      <x:c r="G16" s="30" t="str">
        <x:v>Who is this person/entity and what is the documented United Power connection?</x:v>
      </x:c>
      <x:c r="H16" s="30" t="str">
        <x:v>Lead - Needs Evidence</x:v>
      </x:c>
      <x:c r="I16" s="30" t="str">
        <x:v>Medium</x:v>
      </x:c>
      <x:c r="J16" s="30" t="str"/>
      <x:c r="K16" s="30" t="str">
        <x:v>Treat as a tip only until name and source are confirmed.</x:v>
      </x:c>
      <x:c r="L16" s="29"/>
      <x:c r="M16" s="29"/>
      <x:c r="N16" s="29"/>
      <x:c r="O16" s="29"/>
      <x:c r="P16" s="29"/>
      <x:c r="Q16" s="29"/>
      <x:c r="R16" s="29"/>
      <x:c r="S16" s="29"/>
      <x:c r="T16" s="29"/>
      <x:c r="U16" s="29"/>
      <x:c r="V16" s="29"/>
      <x:c r="W16" s="29"/>
      <x:c r="X16" s="29"/>
      <x:c r="Y16" s="29"/>
      <x:c r="Z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29"/>
      <x:c r="Q17" s="29"/>
      <x:c r="R17" s="29"/>
      <x:c r="S17" s="29"/>
      <x:c r="T17" s="29"/>
      <x:c r="U17" s="29"/>
      <x:c r="V17" s="29"/>
      <x:c r="W17" s="29"/>
      <x:c r="X17" s="29"/>
      <x:c r="Y17" s="29"/>
      <x:c r="Z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29"/>
      <x:c r="Q18" s="29"/>
      <x:c r="R18" s="29"/>
      <x:c r="S18" s="29"/>
      <x:c r="T18" s="29"/>
      <x:c r="U18" s="29"/>
      <x:c r="V18" s="29"/>
      <x:c r="W18" s="29"/>
      <x:c r="X18" s="29"/>
      <x:c r="Y18" s="29"/>
      <x:c r="Z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29"/>
      <x:c r="Q19" s="29"/>
      <x:c r="R19" s="29"/>
      <x:c r="S19" s="29"/>
      <x:c r="T19" s="29"/>
      <x:c r="U19" s="29"/>
      <x:c r="V19" s="29"/>
      <x:c r="W19" s="29"/>
      <x:c r="X19" s="29"/>
      <x:c r="Y19" s="29"/>
      <x:c r="Z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29"/>
      <x:c r="Q20" s="29"/>
      <x:c r="R20" s="29"/>
      <x:c r="S20" s="29"/>
      <x:c r="T20" s="29"/>
      <x:c r="U20" s="29"/>
      <x:c r="V20" s="29"/>
      <x:c r="W20" s="29"/>
      <x:c r="X20" s="29"/>
      <x:c r="Y20" s="29"/>
      <x:c r="Z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29"/>
      <x:c r="Q21" s="29"/>
      <x:c r="R21" s="29"/>
      <x:c r="S21" s="29"/>
      <x:c r="T21" s="29"/>
      <x:c r="U21" s="29"/>
      <x:c r="V21" s="29"/>
      <x:c r="W21" s="29"/>
      <x:c r="X21" s="29"/>
      <x:c r="Y21" s="29"/>
      <x:c r="Z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29"/>
      <x:c r="Q22" s="29"/>
      <x:c r="R22" s="29"/>
      <x:c r="S22" s="29"/>
      <x:c r="T22" s="29"/>
      <x:c r="U22" s="29"/>
      <x:c r="V22" s="29"/>
      <x:c r="W22" s="29"/>
      <x:c r="X22" s="29"/>
      <x:c r="Y22" s="29"/>
      <x:c r="Z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29"/>
      <x:c r="Q23" s="29"/>
      <x:c r="R23" s="29"/>
      <x:c r="S23" s="29"/>
      <x:c r="T23" s="29"/>
      <x:c r="U23" s="29"/>
      <x:c r="V23" s="29"/>
      <x:c r="W23" s="29"/>
      <x:c r="X23" s="29"/>
      <x:c r="Y23" s="29"/>
      <x:c r="Z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29"/>
      <x:c r="Q24" s="29"/>
      <x:c r="R24" s="29"/>
      <x:c r="S24" s="29"/>
      <x:c r="T24" s="29"/>
      <x:c r="U24" s="29"/>
      <x:c r="V24" s="29"/>
      <x:c r="W24" s="29"/>
      <x:c r="X24" s="29"/>
      <x:c r="Y24" s="29"/>
      <x:c r="Z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29"/>
      <x:c r="Q25" s="29"/>
      <x:c r="R25" s="29"/>
      <x:c r="S25" s="29"/>
      <x:c r="T25" s="29"/>
      <x:c r="U25" s="29"/>
      <x:c r="V25" s="29"/>
      <x:c r="W25" s="29"/>
      <x:c r="X25" s="29"/>
      <x:c r="Y25" s="29"/>
      <x:c r="Z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29"/>
      <x:c r="Q26" s="29"/>
      <x:c r="R26" s="29"/>
      <x:c r="S26" s="29"/>
      <x:c r="T26" s="29"/>
      <x:c r="U26" s="29"/>
      <x:c r="V26" s="29"/>
      <x:c r="W26" s="29"/>
      <x:c r="X26" s="29"/>
      <x:c r="Y26" s="29"/>
      <x:c r="Z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  <x:c r="P27" s="29"/>
      <x:c r="Q27" s="29"/>
      <x:c r="R27" s="29"/>
      <x:c r="S27" s="29"/>
      <x:c r="T27" s="29"/>
      <x:c r="U27" s="29"/>
      <x:c r="V27" s="29"/>
      <x:c r="W27" s="29"/>
      <x:c r="X27" s="29"/>
      <x:c r="Y27" s="29"/>
      <x:c r="Z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  <x:c r="P28" s="29"/>
      <x:c r="Q28" s="29"/>
      <x:c r="R28" s="29"/>
      <x:c r="S28" s="29"/>
      <x:c r="T28" s="29"/>
      <x:c r="U28" s="29"/>
      <x:c r="V28" s="29"/>
      <x:c r="W28" s="29"/>
      <x:c r="X28" s="29"/>
      <x:c r="Y28" s="29"/>
      <x:c r="Z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  <x:c r="P29" s="29"/>
      <x:c r="Q29" s="29"/>
      <x:c r="R29" s="29"/>
      <x:c r="S29" s="29"/>
      <x:c r="T29" s="29"/>
      <x:c r="U29" s="29"/>
      <x:c r="V29" s="29"/>
      <x:c r="W29" s="29"/>
      <x:c r="X29" s="29"/>
      <x:c r="Y29" s="29"/>
      <x:c r="Z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  <x:c r="P30" s="29"/>
      <x:c r="Q30" s="29"/>
      <x:c r="R30" s="29"/>
      <x:c r="S30" s="29"/>
      <x:c r="T30" s="29"/>
      <x:c r="U30" s="29"/>
      <x:c r="V30" s="29"/>
      <x:c r="W30" s="29"/>
      <x:c r="X30" s="29"/>
      <x:c r="Y30" s="29"/>
      <x:c r="Z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  <x:c r="P31" s="29"/>
      <x:c r="Q31" s="29"/>
      <x:c r="R31" s="29"/>
      <x:c r="S31" s="29"/>
      <x:c r="T31" s="29"/>
      <x:c r="U31" s="29"/>
      <x:c r="V31" s="29"/>
      <x:c r="W31" s="29"/>
      <x:c r="X31" s="29"/>
      <x:c r="Y31" s="29"/>
      <x:c r="Z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  <x:c r="P32" s="29"/>
      <x:c r="Q32" s="29"/>
      <x:c r="R32" s="29"/>
      <x:c r="S32" s="29"/>
      <x:c r="T32" s="29"/>
      <x:c r="U32" s="29"/>
      <x:c r="V32" s="29"/>
      <x:c r="W32" s="29"/>
      <x:c r="X32" s="29"/>
      <x:c r="Y32" s="29"/>
      <x:c r="Z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  <x:c r="P33" s="29"/>
      <x:c r="Q33" s="29"/>
      <x:c r="R33" s="29"/>
      <x:c r="S33" s="29"/>
      <x:c r="T33" s="29"/>
      <x:c r="U33" s="29"/>
      <x:c r="V33" s="29"/>
      <x:c r="W33" s="29"/>
      <x:c r="X33" s="29"/>
      <x:c r="Y33" s="29"/>
      <x:c r="Z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  <x:c r="P34" s="29"/>
      <x:c r="Q34" s="29"/>
      <x:c r="R34" s="29"/>
      <x:c r="S34" s="29"/>
      <x:c r="T34" s="29"/>
      <x:c r="U34" s="29"/>
      <x:c r="V34" s="29"/>
      <x:c r="W34" s="29"/>
      <x:c r="X34" s="29"/>
      <x:c r="Y34" s="29"/>
      <x:c r="Z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  <x:c r="P35" s="29"/>
      <x:c r="Q35" s="29"/>
      <x:c r="R35" s="29"/>
      <x:c r="S35" s="29"/>
      <x:c r="T35" s="29"/>
      <x:c r="U35" s="29"/>
      <x:c r="V35" s="29"/>
      <x:c r="W35" s="29"/>
      <x:c r="X35" s="29"/>
      <x:c r="Y35" s="29"/>
      <x:c r="Z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  <x:c r="P36" s="29"/>
      <x:c r="Q36" s="29"/>
      <x:c r="R36" s="29"/>
      <x:c r="S36" s="29"/>
      <x:c r="T36" s="29"/>
      <x:c r="U36" s="29"/>
      <x:c r="V36" s="29"/>
      <x:c r="W36" s="29"/>
      <x:c r="X36" s="29"/>
      <x:c r="Y36" s="29"/>
      <x:c r="Z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  <x:c r="P37" s="29"/>
      <x:c r="Q37" s="29"/>
      <x:c r="R37" s="29"/>
      <x:c r="S37" s="29"/>
      <x:c r="T37" s="29"/>
      <x:c r="U37" s="29"/>
      <x:c r="V37" s="29"/>
      <x:c r="W37" s="29"/>
      <x:c r="X37" s="29"/>
      <x:c r="Y37" s="29"/>
      <x:c r="Z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29"/>
      <x:c r="S38" s="29"/>
      <x:c r="T38" s="29"/>
      <x:c r="U38" s="29"/>
      <x:c r="V38" s="29"/>
      <x:c r="W38" s="29"/>
      <x:c r="X38" s="29"/>
      <x:c r="Y38" s="29"/>
      <x:c r="Z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  <x:c r="P39" s="29"/>
      <x:c r="Q39" s="29"/>
      <x:c r="R39" s="29"/>
      <x:c r="S39" s="29"/>
      <x:c r="T39" s="29"/>
      <x:c r="U39" s="29"/>
      <x:c r="V39" s="29"/>
      <x:c r="W39" s="29"/>
      <x:c r="X39" s="29"/>
      <x:c r="Y39" s="29"/>
      <x:c r="Z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  <x:c r="P40" s="29"/>
      <x:c r="Q40" s="29"/>
      <x:c r="R40" s="29"/>
      <x:c r="S40" s="29"/>
      <x:c r="T40" s="29"/>
      <x:c r="U40" s="29"/>
      <x:c r="V40" s="29"/>
      <x:c r="W40" s="29"/>
      <x:c r="X40" s="29"/>
      <x:c r="Y40" s="29"/>
      <x:c r="Z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  <x:c r="P41" s="29"/>
      <x:c r="Q41" s="29"/>
      <x:c r="R41" s="29"/>
      <x:c r="S41" s="29"/>
      <x:c r="T41" s="29"/>
      <x:c r="U41" s="29"/>
      <x:c r="V41" s="29"/>
      <x:c r="W41" s="29"/>
      <x:c r="X41" s="29"/>
      <x:c r="Y41" s="29"/>
      <x:c r="Z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  <x:c r="P42" s="29"/>
      <x:c r="Q42" s="29"/>
      <x:c r="R42" s="29"/>
      <x:c r="S42" s="29"/>
      <x:c r="T42" s="29"/>
      <x:c r="U42" s="29"/>
      <x:c r="V42" s="29"/>
      <x:c r="W42" s="29"/>
      <x:c r="X42" s="29"/>
      <x:c r="Y42" s="29"/>
      <x:c r="Z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  <x:c r="P43" s="29"/>
      <x:c r="Q43" s="29"/>
      <x:c r="R43" s="29"/>
      <x:c r="S43" s="29"/>
      <x:c r="T43" s="29"/>
      <x:c r="U43" s="29"/>
      <x:c r="V43" s="29"/>
      <x:c r="W43" s="29"/>
      <x:c r="X43" s="29"/>
      <x:c r="Y43" s="29"/>
      <x:c r="Z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  <x:c r="P44" s="29"/>
      <x:c r="Q44" s="29"/>
      <x:c r="R44" s="29"/>
      <x:c r="S44" s="29"/>
      <x:c r="T44" s="29"/>
      <x:c r="U44" s="29"/>
      <x:c r="V44" s="29"/>
      <x:c r="W44" s="29"/>
      <x:c r="X44" s="29"/>
      <x:c r="Y44" s="29"/>
      <x:c r="Z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  <x:c r="P45" s="29"/>
      <x:c r="Q45" s="29"/>
      <x:c r="R45" s="29"/>
      <x:c r="S45" s="29"/>
      <x:c r="T45" s="29"/>
      <x:c r="U45" s="29"/>
      <x:c r="V45" s="29"/>
      <x:c r="W45" s="29"/>
      <x:c r="X45" s="29"/>
      <x:c r="Y45" s="29"/>
      <x:c r="Z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  <x:c r="P46" s="29"/>
      <x:c r="Q46" s="29"/>
      <x:c r="R46" s="29"/>
      <x:c r="S46" s="29"/>
      <x:c r="T46" s="29"/>
      <x:c r="U46" s="29"/>
      <x:c r="V46" s="29"/>
      <x:c r="W46" s="29"/>
      <x:c r="X46" s="29"/>
      <x:c r="Y46" s="29"/>
      <x:c r="Z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  <x:c r="P47" s="29"/>
      <x:c r="Q47" s="29"/>
      <x:c r="R47" s="29"/>
      <x:c r="S47" s="29"/>
      <x:c r="T47" s="29"/>
      <x:c r="U47" s="29"/>
      <x:c r="V47" s="29"/>
      <x:c r="W47" s="29"/>
      <x:c r="X47" s="29"/>
      <x:c r="Y47" s="29"/>
      <x:c r="Z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  <x:c r="P48" s="29"/>
      <x:c r="Q48" s="29"/>
      <x:c r="R48" s="29"/>
      <x:c r="S48" s="29"/>
      <x:c r="T48" s="29"/>
      <x:c r="U48" s="29"/>
      <x:c r="V48" s="29"/>
      <x:c r="W48" s="29"/>
      <x:c r="X48" s="29"/>
      <x:c r="Y48" s="29"/>
      <x:c r="Z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  <x:c r="P49" s="29"/>
      <x:c r="Q49" s="29"/>
      <x:c r="R49" s="29"/>
      <x:c r="S49" s="29"/>
      <x:c r="T49" s="29"/>
      <x:c r="U49" s="29"/>
      <x:c r="V49" s="29"/>
      <x:c r="W49" s="29"/>
      <x:c r="X49" s="29"/>
      <x:c r="Y49" s="29"/>
      <x:c r="Z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29"/>
      <x:c r="S50" s="29"/>
      <x:c r="T50" s="29"/>
      <x:c r="U50" s="29"/>
      <x:c r="V50" s="29"/>
      <x:c r="W50" s="29"/>
      <x:c r="X50" s="29"/>
      <x:c r="Y50" s="29"/>
      <x:c r="Z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  <x:c r="P51" s="29"/>
      <x:c r="Q51" s="29"/>
      <x:c r="R51" s="29"/>
      <x:c r="S51" s="29"/>
      <x:c r="T51" s="29"/>
      <x:c r="U51" s="29"/>
      <x:c r="V51" s="29"/>
      <x:c r="W51" s="29"/>
      <x:c r="X51" s="29"/>
      <x:c r="Y51" s="29"/>
      <x:c r="Z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  <x:c r="P52" s="29"/>
      <x:c r="Q52" s="29"/>
      <x:c r="R52" s="29"/>
      <x:c r="S52" s="29"/>
      <x:c r="T52" s="29"/>
      <x:c r="U52" s="29"/>
      <x:c r="V52" s="29"/>
      <x:c r="W52" s="29"/>
      <x:c r="X52" s="29"/>
      <x:c r="Y52" s="29"/>
      <x:c r="Z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  <x:c r="P53" s="29"/>
      <x:c r="Q53" s="29"/>
      <x:c r="R53" s="29"/>
      <x:c r="S53" s="29"/>
      <x:c r="T53" s="29"/>
      <x:c r="U53" s="29"/>
      <x:c r="V53" s="29"/>
      <x:c r="W53" s="29"/>
      <x:c r="X53" s="29"/>
      <x:c r="Y53" s="29"/>
      <x:c r="Z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  <x:c r="P54" s="29"/>
      <x:c r="Q54" s="29"/>
      <x:c r="R54" s="29"/>
      <x:c r="S54" s="29"/>
      <x:c r="T54" s="29"/>
      <x:c r="U54" s="29"/>
      <x:c r="V54" s="29"/>
      <x:c r="W54" s="29"/>
      <x:c r="X54" s="29"/>
      <x:c r="Y54" s="29"/>
      <x:c r="Z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  <x:c r="P55" s="29"/>
      <x:c r="Q55" s="29"/>
      <x:c r="R55" s="29"/>
      <x:c r="S55" s="29"/>
      <x:c r="T55" s="29"/>
      <x:c r="U55" s="29"/>
      <x:c r="V55" s="29"/>
      <x:c r="W55" s="29"/>
      <x:c r="X55" s="29"/>
      <x:c r="Y55" s="29"/>
      <x:c r="Z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  <x:c r="P56" s="29"/>
      <x:c r="Q56" s="29"/>
      <x:c r="R56" s="29"/>
      <x:c r="S56" s="29"/>
      <x:c r="T56" s="29"/>
      <x:c r="U56" s="29"/>
      <x:c r="V56" s="29"/>
      <x:c r="W56" s="29"/>
      <x:c r="X56" s="29"/>
      <x:c r="Y56" s="29"/>
      <x:c r="Z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  <x:c r="P57" s="29"/>
      <x:c r="Q57" s="29"/>
      <x:c r="R57" s="29"/>
      <x:c r="S57" s="29"/>
      <x:c r="T57" s="29"/>
      <x:c r="U57" s="29"/>
      <x:c r="V57" s="29"/>
      <x:c r="W57" s="29"/>
      <x:c r="X57" s="29"/>
      <x:c r="Y57" s="29"/>
      <x:c r="Z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  <x:c r="P58" s="29"/>
      <x:c r="Q58" s="29"/>
      <x:c r="R58" s="29"/>
      <x:c r="S58" s="29"/>
      <x:c r="T58" s="29"/>
      <x:c r="U58" s="29"/>
      <x:c r="V58" s="29"/>
      <x:c r="W58" s="29"/>
      <x:c r="X58" s="29"/>
      <x:c r="Y58" s="29"/>
      <x:c r="Z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  <x:c r="P59" s="29"/>
      <x:c r="Q59" s="29"/>
      <x:c r="R59" s="29"/>
      <x:c r="S59" s="29"/>
      <x:c r="T59" s="29"/>
      <x:c r="U59" s="29"/>
      <x:c r="V59" s="29"/>
      <x:c r="W59" s="29"/>
      <x:c r="X59" s="29"/>
      <x:c r="Y59" s="29"/>
      <x:c r="Z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  <x:c r="P60" s="29"/>
      <x:c r="Q60" s="29"/>
      <x:c r="R60" s="29"/>
      <x:c r="S60" s="29"/>
      <x:c r="T60" s="29"/>
      <x:c r="U60" s="29"/>
      <x:c r="V60" s="29"/>
      <x:c r="W60" s="29"/>
      <x:c r="X60" s="29"/>
      <x:c r="Y60" s="29"/>
      <x:c r="Z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  <x:c r="P61" s="29"/>
      <x:c r="Q61" s="29"/>
      <x:c r="R61" s="29"/>
      <x:c r="S61" s="29"/>
      <x:c r="T61" s="29"/>
      <x:c r="U61" s="29"/>
      <x:c r="V61" s="29"/>
      <x:c r="W61" s="29"/>
      <x:c r="X61" s="29"/>
      <x:c r="Y61" s="29"/>
      <x:c r="Z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  <x:c r="P62" s="29"/>
      <x:c r="Q62" s="29"/>
      <x:c r="R62" s="29"/>
      <x:c r="S62" s="29"/>
      <x:c r="T62" s="29"/>
      <x:c r="U62" s="29"/>
      <x:c r="V62" s="29"/>
      <x:c r="W62" s="29"/>
      <x:c r="X62" s="29"/>
      <x:c r="Y62" s="29"/>
      <x:c r="Z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  <x:c r="P63" s="29"/>
      <x:c r="Q63" s="29"/>
      <x:c r="R63" s="29"/>
      <x:c r="S63" s="29"/>
      <x:c r="T63" s="29"/>
      <x:c r="U63" s="29"/>
      <x:c r="V63" s="29"/>
      <x:c r="W63" s="29"/>
      <x:c r="X63" s="29"/>
      <x:c r="Y63" s="29"/>
      <x:c r="Z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  <x:c r="P64" s="29"/>
      <x:c r="Q64" s="29"/>
      <x:c r="R64" s="29"/>
      <x:c r="S64" s="29"/>
      <x:c r="T64" s="29"/>
      <x:c r="U64" s="29"/>
      <x:c r="V64" s="29"/>
      <x:c r="W64" s="29"/>
      <x:c r="X64" s="29"/>
      <x:c r="Y64" s="29"/>
      <x:c r="Z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  <x:c r="P65" s="29"/>
      <x:c r="Q65" s="29"/>
      <x:c r="R65" s="29"/>
      <x:c r="S65" s="29"/>
      <x:c r="T65" s="29"/>
      <x:c r="U65" s="29"/>
      <x:c r="V65" s="29"/>
      <x:c r="W65" s="29"/>
      <x:c r="X65" s="29"/>
      <x:c r="Y65" s="29"/>
      <x:c r="Z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  <x:c r="P66" s="29"/>
      <x:c r="Q66" s="29"/>
      <x:c r="R66" s="29"/>
      <x:c r="S66" s="29"/>
      <x:c r="T66" s="29"/>
      <x:c r="U66" s="29"/>
      <x:c r="V66" s="29"/>
      <x:c r="W66" s="29"/>
      <x:c r="X66" s="29"/>
      <x:c r="Y66" s="29"/>
      <x:c r="Z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  <x:c r="P67" s="29"/>
      <x:c r="Q67" s="29"/>
      <x:c r="R67" s="29"/>
      <x:c r="S67" s="29"/>
      <x:c r="T67" s="29"/>
      <x:c r="U67" s="29"/>
      <x:c r="V67" s="29"/>
      <x:c r="W67" s="29"/>
      <x:c r="X67" s="29"/>
      <x:c r="Y67" s="29"/>
      <x:c r="Z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  <x:c r="P68" s="29"/>
      <x:c r="Q68" s="29"/>
      <x:c r="R68" s="29"/>
      <x:c r="S68" s="29"/>
      <x:c r="T68" s="29"/>
      <x:c r="U68" s="29"/>
      <x:c r="V68" s="29"/>
      <x:c r="W68" s="29"/>
      <x:c r="X68" s="29"/>
      <x:c r="Y68" s="29"/>
      <x:c r="Z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  <x:c r="P69" s="29"/>
      <x:c r="Q69" s="29"/>
      <x:c r="R69" s="29"/>
      <x:c r="S69" s="29"/>
      <x:c r="T69" s="29"/>
      <x:c r="U69" s="29"/>
      <x:c r="V69" s="29"/>
      <x:c r="W69" s="29"/>
      <x:c r="X69" s="29"/>
      <x:c r="Y69" s="29"/>
      <x:c r="Z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  <x:c r="P70" s="29"/>
      <x:c r="Q70" s="29"/>
      <x:c r="R70" s="29"/>
      <x:c r="S70" s="29"/>
      <x:c r="T70" s="29"/>
      <x:c r="U70" s="29"/>
      <x:c r="V70" s="29"/>
      <x:c r="W70" s="29"/>
      <x:c r="X70" s="29"/>
      <x:c r="Y70" s="29"/>
      <x:c r="Z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29"/>
      <x:c r="S71" s="29"/>
      <x:c r="T71" s="29"/>
      <x:c r="U71" s="29"/>
      <x:c r="V71" s="29"/>
      <x:c r="W71" s="29"/>
      <x:c r="X71" s="29"/>
      <x:c r="Y71" s="29"/>
      <x:c r="Z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  <x:c r="P72" s="29"/>
      <x:c r="Q72" s="29"/>
      <x:c r="R72" s="29"/>
      <x:c r="S72" s="29"/>
      <x:c r="T72" s="29"/>
      <x:c r="U72" s="29"/>
      <x:c r="V72" s="29"/>
      <x:c r="W72" s="29"/>
      <x:c r="X72" s="29"/>
      <x:c r="Y72" s="29"/>
      <x:c r="Z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  <x:c r="P73" s="29"/>
      <x:c r="Q73" s="29"/>
      <x:c r="R73" s="29"/>
      <x:c r="S73" s="29"/>
      <x:c r="T73" s="29"/>
      <x:c r="U73" s="29"/>
      <x:c r="V73" s="29"/>
      <x:c r="W73" s="29"/>
      <x:c r="X73" s="29"/>
      <x:c r="Y73" s="29"/>
      <x:c r="Z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  <x:c r="P74" s="29"/>
      <x:c r="Q74" s="29"/>
      <x:c r="R74" s="29"/>
      <x:c r="S74" s="29"/>
      <x:c r="T74" s="29"/>
      <x:c r="U74" s="29"/>
      <x:c r="V74" s="29"/>
      <x:c r="W74" s="29"/>
      <x:c r="X74" s="29"/>
      <x:c r="Y74" s="29"/>
      <x:c r="Z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  <x:c r="P75" s="29"/>
      <x:c r="Q75" s="29"/>
      <x:c r="R75" s="29"/>
      <x:c r="S75" s="29"/>
      <x:c r="T75" s="29"/>
      <x:c r="U75" s="29"/>
      <x:c r="V75" s="29"/>
      <x:c r="W75" s="29"/>
      <x:c r="X75" s="29"/>
      <x:c r="Y75" s="29"/>
      <x:c r="Z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  <x:c r="P76" s="29"/>
      <x:c r="Q76" s="29"/>
      <x:c r="R76" s="29"/>
      <x:c r="S76" s="29"/>
      <x:c r="T76" s="29"/>
      <x:c r="U76" s="29"/>
      <x:c r="V76" s="29"/>
      <x:c r="W76" s="29"/>
      <x:c r="X76" s="29"/>
      <x:c r="Y76" s="29"/>
      <x:c r="Z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  <x:c r="P77" s="29"/>
      <x:c r="Q77" s="29"/>
      <x:c r="R77" s="29"/>
      <x:c r="S77" s="29"/>
      <x:c r="T77" s="29"/>
      <x:c r="U77" s="29"/>
      <x:c r="V77" s="29"/>
      <x:c r="W77" s="29"/>
      <x:c r="X77" s="29"/>
      <x:c r="Y77" s="29"/>
      <x:c r="Z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  <x:c r="P78" s="29"/>
      <x:c r="Q78" s="29"/>
      <x:c r="R78" s="29"/>
      <x:c r="S78" s="29"/>
      <x:c r="T78" s="29"/>
      <x:c r="U78" s="29"/>
      <x:c r="V78" s="29"/>
      <x:c r="W78" s="29"/>
      <x:c r="X78" s="29"/>
      <x:c r="Y78" s="29"/>
      <x:c r="Z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  <x:c r="P79" s="29"/>
      <x:c r="Q79" s="29"/>
      <x:c r="R79" s="29"/>
      <x:c r="S79" s="29"/>
      <x:c r="T79" s="29"/>
      <x:c r="U79" s="29"/>
      <x:c r="V79" s="29"/>
      <x:c r="W79" s="29"/>
      <x:c r="X79" s="29"/>
      <x:c r="Y79" s="29"/>
      <x:c r="Z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  <x:c r="P80" s="29"/>
      <x:c r="Q80" s="29"/>
      <x:c r="R80" s="29"/>
      <x:c r="S80" s="29"/>
      <x:c r="T80" s="29"/>
      <x:c r="U80" s="29"/>
      <x:c r="V80" s="29"/>
      <x:c r="W80" s="29"/>
      <x:c r="X80" s="29"/>
      <x:c r="Y80" s="29"/>
      <x:c r="Z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  <x:c r="P81" s="29"/>
      <x:c r="Q81" s="29"/>
      <x:c r="R81" s="29"/>
      <x:c r="S81" s="29"/>
      <x:c r="T81" s="29"/>
      <x:c r="U81" s="29"/>
      <x:c r="V81" s="29"/>
      <x:c r="W81" s="29"/>
      <x:c r="X81" s="29"/>
      <x:c r="Y81" s="29"/>
      <x:c r="Z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  <x:c r="P82" s="29"/>
      <x:c r="Q82" s="29"/>
      <x:c r="R82" s="29"/>
      <x:c r="S82" s="29"/>
      <x:c r="T82" s="29"/>
      <x:c r="U82" s="29"/>
      <x:c r="V82" s="29"/>
      <x:c r="W82" s="29"/>
      <x:c r="X82" s="29"/>
      <x:c r="Y82" s="29"/>
      <x:c r="Z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  <x:c r="P83" s="29"/>
      <x:c r="Q83" s="29"/>
      <x:c r="R83" s="29"/>
      <x:c r="S83" s="29"/>
      <x:c r="T83" s="29"/>
      <x:c r="U83" s="29"/>
      <x:c r="V83" s="29"/>
      <x:c r="W83" s="29"/>
      <x:c r="X83" s="29"/>
      <x:c r="Y83" s="29"/>
      <x:c r="Z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  <x:c r="P84" s="29"/>
      <x:c r="Q84" s="29"/>
      <x:c r="R84" s="29"/>
      <x:c r="S84" s="29"/>
      <x:c r="T84" s="29"/>
      <x:c r="U84" s="29"/>
      <x:c r="V84" s="29"/>
      <x:c r="W84" s="29"/>
      <x:c r="X84" s="29"/>
      <x:c r="Y84" s="29"/>
      <x:c r="Z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  <x:c r="P85" s="29"/>
      <x:c r="Q85" s="29"/>
      <x:c r="R85" s="29"/>
      <x:c r="S85" s="29"/>
      <x:c r="T85" s="29"/>
      <x:c r="U85" s="29"/>
      <x:c r="V85" s="29"/>
      <x:c r="W85" s="29"/>
      <x:c r="X85" s="29"/>
      <x:c r="Y85" s="29"/>
      <x:c r="Z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  <x:c r="P86" s="29"/>
      <x:c r="Q86" s="29"/>
      <x:c r="R86" s="29"/>
      <x:c r="S86" s="29"/>
      <x:c r="T86" s="29"/>
      <x:c r="U86" s="29"/>
      <x:c r="V86" s="29"/>
      <x:c r="W86" s="29"/>
      <x:c r="X86" s="29"/>
      <x:c r="Y86" s="29"/>
      <x:c r="Z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  <x:c r="P87" s="29"/>
      <x:c r="Q87" s="29"/>
      <x:c r="R87" s="29"/>
      <x:c r="S87" s="29"/>
      <x:c r="T87" s="29"/>
      <x:c r="U87" s="29"/>
      <x:c r="V87" s="29"/>
      <x:c r="W87" s="29"/>
      <x:c r="X87" s="29"/>
      <x:c r="Y87" s="29"/>
      <x:c r="Z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  <x:c r="P88" s="29"/>
      <x:c r="Q88" s="29"/>
      <x:c r="R88" s="29"/>
      <x:c r="S88" s="29"/>
      <x:c r="T88" s="29"/>
      <x:c r="U88" s="29"/>
      <x:c r="V88" s="29"/>
      <x:c r="W88" s="29"/>
      <x:c r="X88" s="29"/>
      <x:c r="Y88" s="29"/>
      <x:c r="Z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29"/>
      <x:c r="S89" s="29"/>
      <x:c r="T89" s="29"/>
      <x:c r="U89" s="29"/>
      <x:c r="V89" s="29"/>
      <x:c r="W89" s="29"/>
      <x:c r="X89" s="29"/>
      <x:c r="Y89" s="29"/>
      <x:c r="Z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  <x:c r="P90" s="29"/>
      <x:c r="Q90" s="29"/>
      <x:c r="R90" s="29"/>
      <x:c r="S90" s="29"/>
      <x:c r="T90" s="29"/>
      <x:c r="U90" s="29"/>
      <x:c r="V90" s="29"/>
      <x:c r="W90" s="29"/>
      <x:c r="X90" s="29"/>
      <x:c r="Y90" s="29"/>
      <x:c r="Z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  <x:c r="P91" s="29"/>
      <x:c r="Q91" s="29"/>
      <x:c r="R91" s="29"/>
      <x:c r="S91" s="29"/>
      <x:c r="T91" s="29"/>
      <x:c r="U91" s="29"/>
      <x:c r="V91" s="29"/>
      <x:c r="W91" s="29"/>
      <x:c r="X91" s="29"/>
      <x:c r="Y91" s="29"/>
      <x:c r="Z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  <x:c r="P92" s="29"/>
      <x:c r="Q92" s="29"/>
      <x:c r="R92" s="29"/>
      <x:c r="S92" s="29"/>
      <x:c r="T92" s="29"/>
      <x:c r="U92" s="29"/>
      <x:c r="V92" s="29"/>
      <x:c r="W92" s="29"/>
      <x:c r="X92" s="29"/>
      <x:c r="Y92" s="29"/>
      <x:c r="Z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  <x:c r="P93" s="29"/>
      <x:c r="Q93" s="29"/>
      <x:c r="R93" s="29"/>
      <x:c r="S93" s="29"/>
      <x:c r="T93" s="29"/>
      <x:c r="U93" s="29"/>
      <x:c r="V93" s="29"/>
      <x:c r="W93" s="29"/>
      <x:c r="X93" s="29"/>
      <x:c r="Y93" s="29"/>
      <x:c r="Z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  <x:c r="P94" s="29"/>
      <x:c r="Q94" s="29"/>
      <x:c r="R94" s="29"/>
      <x:c r="S94" s="29"/>
      <x:c r="T94" s="29"/>
      <x:c r="U94" s="29"/>
      <x:c r="V94" s="29"/>
      <x:c r="W94" s="29"/>
      <x:c r="X94" s="29"/>
      <x:c r="Y94" s="29"/>
      <x:c r="Z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  <x:c r="P95" s="29"/>
      <x:c r="Q95" s="29"/>
      <x:c r="R95" s="29"/>
      <x:c r="S95" s="29"/>
      <x:c r="T95" s="29"/>
      <x:c r="U95" s="29"/>
      <x:c r="V95" s="29"/>
      <x:c r="W95" s="29"/>
      <x:c r="X95" s="29"/>
      <x:c r="Y95" s="29"/>
      <x:c r="Z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  <x:c r="P96" s="29"/>
      <x:c r="Q96" s="29"/>
      <x:c r="R96" s="29"/>
      <x:c r="S96" s="29"/>
      <x:c r="T96" s="29"/>
      <x:c r="U96" s="29"/>
      <x:c r="V96" s="29"/>
      <x:c r="W96" s="29"/>
      <x:c r="X96" s="29"/>
      <x:c r="Y96" s="29"/>
      <x:c r="Z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  <x:c r="P97" s="29"/>
      <x:c r="Q97" s="29"/>
      <x:c r="R97" s="29"/>
      <x:c r="S97" s="29"/>
      <x:c r="T97" s="29"/>
      <x:c r="U97" s="29"/>
      <x:c r="V97" s="29"/>
      <x:c r="W97" s="29"/>
      <x:c r="X97" s="29"/>
      <x:c r="Y97" s="29"/>
      <x:c r="Z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  <x:c r="P98" s="29"/>
      <x:c r="Q98" s="29"/>
      <x:c r="R98" s="29"/>
      <x:c r="S98" s="29"/>
      <x:c r="T98" s="29"/>
      <x:c r="U98" s="29"/>
      <x:c r="V98" s="29"/>
      <x:c r="W98" s="29"/>
      <x:c r="X98" s="29"/>
      <x:c r="Y98" s="29"/>
      <x:c r="Z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  <x:c r="P99" s="29"/>
      <x:c r="Q99" s="29"/>
      <x:c r="R99" s="29"/>
      <x:c r="S99" s="29"/>
      <x:c r="T99" s="29"/>
      <x:c r="U99" s="29"/>
      <x:c r="V99" s="29"/>
      <x:c r="W99" s="29"/>
      <x:c r="X99" s="29"/>
      <x:c r="Y99" s="29"/>
      <x:c r="Z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  <x:c r="P100" s="29"/>
      <x:c r="Q100" s="29"/>
      <x:c r="R100" s="29"/>
      <x:c r="S100" s="29"/>
      <x:c r="T100" s="29"/>
      <x:c r="U100" s="29"/>
      <x:c r="V100" s="29"/>
      <x:c r="W100" s="29"/>
      <x:c r="X100" s="29"/>
      <x:c r="Y100" s="29"/>
      <x:c r="Z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  <x:c r="P101" s="29"/>
      <x:c r="Q101" s="29"/>
      <x:c r="R101" s="29"/>
      <x:c r="S101" s="29"/>
      <x:c r="T101" s="29"/>
      <x:c r="U101" s="29"/>
      <x:c r="V101" s="29"/>
      <x:c r="W101" s="29"/>
      <x:c r="X101" s="29"/>
      <x:c r="Y101" s="29"/>
      <x:c r="Z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29"/>
      <x:c r="S102" s="29"/>
      <x:c r="T102" s="29"/>
      <x:c r="U102" s="29"/>
      <x:c r="V102" s="29"/>
      <x:c r="W102" s="29"/>
      <x:c r="X102" s="29"/>
      <x:c r="Y102" s="29"/>
      <x:c r="Z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  <x:c r="P103" s="29"/>
      <x:c r="Q103" s="29"/>
      <x:c r="R103" s="29"/>
      <x:c r="S103" s="29"/>
      <x:c r="T103" s="29"/>
      <x:c r="U103" s="29"/>
      <x:c r="V103" s="29"/>
      <x:c r="W103" s="29"/>
      <x:c r="X103" s="29"/>
      <x:c r="Y103" s="29"/>
      <x:c r="Z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  <x:c r="P104" s="29"/>
      <x:c r="Q104" s="29"/>
      <x:c r="R104" s="29"/>
      <x:c r="S104" s="29"/>
      <x:c r="T104" s="29"/>
      <x:c r="U104" s="29"/>
      <x:c r="V104" s="29"/>
      <x:c r="W104" s="29"/>
      <x:c r="X104" s="29"/>
      <x:c r="Y104" s="29"/>
      <x:c r="Z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  <x:c r="P105" s="29"/>
      <x:c r="Q105" s="29"/>
      <x:c r="R105" s="29"/>
      <x:c r="S105" s="29"/>
      <x:c r="T105" s="29"/>
      <x:c r="U105" s="29"/>
      <x:c r="V105" s="29"/>
      <x:c r="W105" s="29"/>
      <x:c r="X105" s="29"/>
      <x:c r="Y105" s="29"/>
      <x:c r="Z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  <x:c r="P106" s="29"/>
      <x:c r="Q106" s="29"/>
      <x:c r="R106" s="29"/>
      <x:c r="S106" s="29"/>
      <x:c r="T106" s="29"/>
      <x:c r="U106" s="29"/>
      <x:c r="V106" s="29"/>
      <x:c r="W106" s="29"/>
      <x:c r="X106" s="29"/>
      <x:c r="Y106" s="29"/>
      <x:c r="Z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  <x:c r="P107" s="29"/>
      <x:c r="Q107" s="29"/>
      <x:c r="R107" s="29"/>
      <x:c r="S107" s="29"/>
      <x:c r="T107" s="29"/>
      <x:c r="U107" s="29"/>
      <x:c r="V107" s="29"/>
      <x:c r="W107" s="29"/>
      <x:c r="X107" s="29"/>
      <x:c r="Y107" s="29"/>
      <x:c r="Z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  <x:c r="P108" s="29"/>
      <x:c r="Q108" s="29"/>
      <x:c r="R108" s="29"/>
      <x:c r="S108" s="29"/>
      <x:c r="T108" s="29"/>
      <x:c r="U108" s="29"/>
      <x:c r="V108" s="29"/>
      <x:c r="W108" s="29"/>
      <x:c r="X108" s="29"/>
      <x:c r="Y108" s="29"/>
      <x:c r="Z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  <x:c r="P109" s="29"/>
      <x:c r="Q109" s="29"/>
      <x:c r="R109" s="29"/>
      <x:c r="S109" s="29"/>
      <x:c r="T109" s="29"/>
      <x:c r="U109" s="29"/>
      <x:c r="V109" s="29"/>
      <x:c r="W109" s="29"/>
      <x:c r="X109" s="29"/>
      <x:c r="Y109" s="29"/>
      <x:c r="Z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  <x:c r="P110" s="29"/>
      <x:c r="Q110" s="29"/>
      <x:c r="R110" s="29"/>
      <x:c r="S110" s="29"/>
      <x:c r="T110" s="29"/>
      <x:c r="U110" s="29"/>
      <x:c r="V110" s="29"/>
      <x:c r="W110" s="29"/>
      <x:c r="X110" s="29"/>
      <x:c r="Y110" s="29"/>
      <x:c r="Z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  <x:c r="P111" s="29"/>
      <x:c r="Q111" s="29"/>
      <x:c r="R111" s="29"/>
      <x:c r="S111" s="29"/>
      <x:c r="T111" s="29"/>
      <x:c r="U111" s="29"/>
      <x:c r="V111" s="29"/>
      <x:c r="W111" s="29"/>
      <x:c r="X111" s="29"/>
      <x:c r="Y111" s="29"/>
      <x:c r="Z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  <x:c r="P112" s="29"/>
      <x:c r="Q112" s="29"/>
      <x:c r="R112" s="29"/>
      <x:c r="S112" s="29"/>
      <x:c r="T112" s="29"/>
      <x:c r="U112" s="29"/>
      <x:c r="V112" s="29"/>
      <x:c r="W112" s="29"/>
      <x:c r="X112" s="29"/>
      <x:c r="Y112" s="29"/>
      <x:c r="Z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  <x:c r="P113" s="29"/>
      <x:c r="Q113" s="29"/>
      <x:c r="R113" s="29"/>
      <x:c r="S113" s="29"/>
      <x:c r="T113" s="29"/>
      <x:c r="U113" s="29"/>
      <x:c r="V113" s="29"/>
      <x:c r="W113" s="29"/>
      <x:c r="X113" s="29"/>
      <x:c r="Y113" s="29"/>
      <x:c r="Z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  <x:c r="P114" s="29"/>
      <x:c r="Q114" s="29"/>
      <x:c r="R114" s="29"/>
      <x:c r="S114" s="29"/>
      <x:c r="T114" s="29"/>
      <x:c r="U114" s="29"/>
      <x:c r="V114" s="29"/>
      <x:c r="W114" s="29"/>
      <x:c r="X114" s="29"/>
      <x:c r="Y114" s="29"/>
      <x:c r="Z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29"/>
      <x:c r="S115" s="29"/>
      <x:c r="T115" s="29"/>
      <x:c r="U115" s="29"/>
      <x:c r="V115" s="29"/>
      <x:c r="W115" s="29"/>
      <x:c r="X115" s="29"/>
      <x:c r="Y115" s="29"/>
      <x:c r="Z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  <x:c r="P116" s="29"/>
      <x:c r="Q116" s="29"/>
      <x:c r="R116" s="29"/>
      <x:c r="S116" s="29"/>
      <x:c r="T116" s="29"/>
      <x:c r="U116" s="29"/>
      <x:c r="V116" s="29"/>
      <x:c r="W116" s="29"/>
      <x:c r="X116" s="29"/>
      <x:c r="Y116" s="29"/>
      <x:c r="Z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  <x:c r="P117" s="29"/>
      <x:c r="Q117" s="29"/>
      <x:c r="R117" s="29"/>
      <x:c r="S117" s="29"/>
      <x:c r="T117" s="29"/>
      <x:c r="U117" s="29"/>
      <x:c r="V117" s="29"/>
      <x:c r="W117" s="29"/>
      <x:c r="X117" s="29"/>
      <x:c r="Y117" s="29"/>
      <x:c r="Z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  <x:c r="P118" s="29"/>
      <x:c r="Q118" s="29"/>
      <x:c r="R118" s="29"/>
      <x:c r="S118" s="29"/>
      <x:c r="T118" s="29"/>
      <x:c r="U118" s="29"/>
      <x:c r="V118" s="29"/>
      <x:c r="W118" s="29"/>
      <x:c r="X118" s="29"/>
      <x:c r="Y118" s="29"/>
      <x:c r="Z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  <x:c r="P119" s="29"/>
      <x:c r="Q119" s="29"/>
      <x:c r="R119" s="29"/>
      <x:c r="S119" s="29"/>
      <x:c r="T119" s="29"/>
      <x:c r="U119" s="29"/>
      <x:c r="V119" s="29"/>
      <x:c r="W119" s="29"/>
      <x:c r="X119" s="29"/>
      <x:c r="Y119" s="29"/>
      <x:c r="Z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  <x:c r="P120" s="29"/>
      <x:c r="Q120" s="29"/>
      <x:c r="R120" s="29"/>
      <x:c r="S120" s="29"/>
      <x:c r="T120" s="29"/>
      <x:c r="U120" s="29"/>
      <x:c r="V120" s="29"/>
      <x:c r="W120" s="29"/>
      <x:c r="X120" s="29"/>
      <x:c r="Y120" s="29"/>
      <x:c r="Z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  <x:c r="M121" s="29"/>
      <x:c r="N121" s="29"/>
      <x:c r="O121" s="29"/>
      <x:c r="P121" s="29"/>
      <x:c r="Q121" s="29"/>
      <x:c r="R121" s="29"/>
      <x:c r="S121" s="29"/>
      <x:c r="T121" s="29"/>
      <x:c r="U121" s="29"/>
      <x:c r="V121" s="29"/>
      <x:c r="W121" s="29"/>
      <x:c r="X121" s="29"/>
      <x:c r="Y121" s="29"/>
      <x:c r="Z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  <x:c r="M122" s="29"/>
      <x:c r="N122" s="29"/>
      <x:c r="O122" s="29"/>
      <x:c r="P122" s="29"/>
      <x:c r="Q122" s="29"/>
      <x:c r="R122" s="29"/>
      <x:c r="S122" s="29"/>
      <x:c r="T122" s="29"/>
      <x:c r="U122" s="29"/>
      <x:c r="V122" s="29"/>
      <x:c r="W122" s="29"/>
      <x:c r="X122" s="29"/>
      <x:c r="Y122" s="29"/>
      <x:c r="Z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  <x:c r="M123" s="29"/>
      <x:c r="N123" s="29"/>
      <x:c r="O123" s="29"/>
      <x:c r="P123" s="29"/>
      <x:c r="Q123" s="29"/>
      <x:c r="R123" s="29"/>
      <x:c r="S123" s="29"/>
      <x:c r="T123" s="29"/>
      <x:c r="U123" s="29"/>
      <x:c r="V123" s="29"/>
      <x:c r="W123" s="29"/>
      <x:c r="X123" s="29"/>
      <x:c r="Y123" s="29"/>
      <x:c r="Z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  <x:c r="M124" s="29"/>
      <x:c r="N124" s="29"/>
      <x:c r="O124" s="29"/>
      <x:c r="P124" s="29"/>
      <x:c r="Q124" s="29"/>
      <x:c r="R124" s="29"/>
      <x:c r="S124" s="29"/>
      <x:c r="T124" s="29"/>
      <x:c r="U124" s="29"/>
      <x:c r="V124" s="29"/>
      <x:c r="W124" s="29"/>
      <x:c r="X124" s="29"/>
      <x:c r="Y124" s="29"/>
      <x:c r="Z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29"/>
      <x:c r="S125" s="29"/>
      <x:c r="T125" s="29"/>
      <x:c r="U125" s="29"/>
      <x:c r="V125" s="29"/>
      <x:c r="W125" s="29"/>
      <x:c r="X125" s="29"/>
      <x:c r="Y125" s="29"/>
      <x:c r="Z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29"/>
      <x:c r="O126" s="29"/>
      <x:c r="P126" s="29"/>
      <x:c r="Q126" s="29"/>
      <x:c r="R126" s="29"/>
      <x:c r="S126" s="29"/>
      <x:c r="T126" s="29"/>
      <x:c r="U126" s="29"/>
      <x:c r="V126" s="29"/>
      <x:c r="W126" s="29"/>
      <x:c r="X126" s="29"/>
      <x:c r="Y126" s="29"/>
      <x:c r="Z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29"/>
      <x:c r="S127" s="29"/>
      <x:c r="T127" s="29"/>
      <x:c r="U127" s="29"/>
      <x:c r="V127" s="29"/>
      <x:c r="W127" s="29"/>
      <x:c r="X127" s="29"/>
      <x:c r="Y127" s="29"/>
      <x:c r="Z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29"/>
      <x:c r="O128" s="29"/>
      <x:c r="P128" s="29"/>
      <x:c r="Q128" s="29"/>
      <x:c r="R128" s="29"/>
      <x:c r="S128" s="29"/>
      <x:c r="T128" s="29"/>
      <x:c r="U128" s="29"/>
      <x:c r="V128" s="29"/>
      <x:c r="W128" s="29"/>
      <x:c r="X128" s="29"/>
      <x:c r="Y128" s="29"/>
      <x:c r="Z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  <x:c r="M129" s="29"/>
      <x:c r="N129" s="29"/>
      <x:c r="O129" s="29"/>
      <x:c r="P129" s="29"/>
      <x:c r="Q129" s="29"/>
      <x:c r="R129" s="29"/>
      <x:c r="S129" s="29"/>
      <x:c r="T129" s="29"/>
      <x:c r="U129" s="29"/>
      <x:c r="V129" s="29"/>
      <x:c r="W129" s="29"/>
      <x:c r="X129" s="29"/>
      <x:c r="Y129" s="29"/>
      <x:c r="Z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  <x:c r="M130" s="29"/>
      <x:c r="N130" s="29"/>
      <x:c r="O130" s="29"/>
      <x:c r="P130" s="29"/>
      <x:c r="Q130" s="29"/>
      <x:c r="R130" s="29"/>
      <x:c r="S130" s="29"/>
      <x:c r="T130" s="29"/>
      <x:c r="U130" s="29"/>
      <x:c r="V130" s="29"/>
      <x:c r="W130" s="29"/>
      <x:c r="X130" s="29"/>
      <x:c r="Y130" s="29"/>
      <x:c r="Z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  <x:c r="M131" s="29"/>
      <x:c r="N131" s="29"/>
      <x:c r="O131" s="29"/>
      <x:c r="P131" s="29"/>
      <x:c r="Q131" s="29"/>
      <x:c r="R131" s="29"/>
      <x:c r="S131" s="29"/>
      <x:c r="T131" s="29"/>
      <x:c r="U131" s="29"/>
      <x:c r="V131" s="29"/>
      <x:c r="W131" s="29"/>
      <x:c r="X131" s="29"/>
      <x:c r="Y131" s="29"/>
      <x:c r="Z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  <x:c r="M132" s="29"/>
      <x:c r="N132" s="29"/>
      <x:c r="O132" s="29"/>
      <x:c r="P132" s="29"/>
      <x:c r="Q132" s="29"/>
      <x:c r="R132" s="29"/>
      <x:c r="S132" s="29"/>
      <x:c r="T132" s="29"/>
      <x:c r="U132" s="29"/>
      <x:c r="V132" s="29"/>
      <x:c r="W132" s="29"/>
      <x:c r="X132" s="29"/>
      <x:c r="Y132" s="29"/>
      <x:c r="Z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  <x:c r="M133" s="29"/>
      <x:c r="N133" s="29"/>
      <x:c r="O133" s="29"/>
      <x:c r="P133" s="29"/>
      <x:c r="Q133" s="29"/>
      <x:c r="R133" s="29"/>
      <x:c r="S133" s="29"/>
      <x:c r="T133" s="29"/>
      <x:c r="U133" s="29"/>
      <x:c r="V133" s="29"/>
      <x:c r="W133" s="29"/>
      <x:c r="X133" s="29"/>
      <x:c r="Y133" s="29"/>
      <x:c r="Z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  <x:c r="M134" s="29"/>
      <x:c r="N134" s="29"/>
      <x:c r="O134" s="29"/>
      <x:c r="P134" s="29"/>
      <x:c r="Q134" s="29"/>
      <x:c r="R134" s="29"/>
      <x:c r="S134" s="29"/>
      <x:c r="T134" s="29"/>
      <x:c r="U134" s="29"/>
      <x:c r="V134" s="29"/>
      <x:c r="W134" s="29"/>
      <x:c r="X134" s="29"/>
      <x:c r="Y134" s="29"/>
      <x:c r="Z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  <x:c r="M135" s="29"/>
      <x:c r="N135" s="29"/>
      <x:c r="O135" s="29"/>
      <x:c r="P135" s="29"/>
      <x:c r="Q135" s="29"/>
      <x:c r="R135" s="29"/>
      <x:c r="S135" s="29"/>
      <x:c r="T135" s="29"/>
      <x:c r="U135" s="29"/>
      <x:c r="V135" s="29"/>
      <x:c r="W135" s="29"/>
      <x:c r="X135" s="29"/>
      <x:c r="Y135" s="29"/>
      <x:c r="Z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  <x:c r="M136" s="29"/>
      <x:c r="N136" s="29"/>
      <x:c r="O136" s="29"/>
      <x:c r="P136" s="29"/>
      <x:c r="Q136" s="29"/>
      <x:c r="R136" s="29"/>
      <x:c r="S136" s="29"/>
      <x:c r="T136" s="29"/>
      <x:c r="U136" s="29"/>
      <x:c r="V136" s="29"/>
      <x:c r="W136" s="29"/>
      <x:c r="X136" s="29"/>
      <x:c r="Y136" s="29"/>
      <x:c r="Z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  <x:c r="M137" s="29"/>
      <x:c r="N137" s="29"/>
      <x:c r="O137" s="29"/>
      <x:c r="P137" s="29"/>
      <x:c r="Q137" s="29"/>
      <x:c r="R137" s="29"/>
      <x:c r="S137" s="29"/>
      <x:c r="T137" s="29"/>
      <x:c r="U137" s="29"/>
      <x:c r="V137" s="29"/>
      <x:c r="W137" s="29"/>
      <x:c r="X137" s="29"/>
      <x:c r="Y137" s="29"/>
      <x:c r="Z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  <x:c r="M138" s="29"/>
      <x:c r="N138" s="29"/>
      <x:c r="O138" s="29"/>
      <x:c r="P138" s="29"/>
      <x:c r="Q138" s="29"/>
      <x:c r="R138" s="29"/>
      <x:c r="S138" s="29"/>
      <x:c r="T138" s="29"/>
      <x:c r="U138" s="29"/>
      <x:c r="V138" s="29"/>
      <x:c r="W138" s="29"/>
      <x:c r="X138" s="29"/>
      <x:c r="Y138" s="29"/>
      <x:c r="Z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  <x:c r="M139" s="29"/>
      <x:c r="N139" s="29"/>
      <x:c r="O139" s="29"/>
      <x:c r="P139" s="29"/>
      <x:c r="Q139" s="29"/>
      <x:c r="R139" s="29"/>
      <x:c r="S139" s="29"/>
      <x:c r="T139" s="29"/>
      <x:c r="U139" s="29"/>
      <x:c r="V139" s="29"/>
      <x:c r="W139" s="29"/>
      <x:c r="X139" s="29"/>
      <x:c r="Y139" s="29"/>
      <x:c r="Z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  <x:c r="M140" s="29"/>
      <x:c r="N140" s="29"/>
      <x:c r="O140" s="29"/>
      <x:c r="P140" s="29"/>
      <x:c r="Q140" s="29"/>
      <x:c r="R140" s="29"/>
      <x:c r="S140" s="29"/>
      <x:c r="T140" s="29"/>
      <x:c r="U140" s="29"/>
      <x:c r="V140" s="29"/>
      <x:c r="W140" s="29"/>
      <x:c r="X140" s="29"/>
      <x:c r="Y140" s="29"/>
      <x:c r="Z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  <x:c r="M141" s="29"/>
      <x:c r="N141" s="29"/>
      <x:c r="O141" s="29"/>
      <x:c r="P141" s="29"/>
      <x:c r="Q141" s="29"/>
      <x:c r="R141" s="29"/>
      <x:c r="S141" s="29"/>
      <x:c r="T141" s="29"/>
      <x:c r="U141" s="29"/>
      <x:c r="V141" s="29"/>
      <x:c r="W141" s="29"/>
      <x:c r="X141" s="29"/>
      <x:c r="Y141" s="29"/>
      <x:c r="Z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  <x:c r="M142" s="29"/>
      <x:c r="N142" s="29"/>
      <x:c r="O142" s="29"/>
      <x:c r="P142" s="29"/>
      <x:c r="Q142" s="29"/>
      <x:c r="R142" s="29"/>
      <x:c r="S142" s="29"/>
      <x:c r="T142" s="29"/>
      <x:c r="U142" s="29"/>
      <x:c r="V142" s="29"/>
      <x:c r="W142" s="29"/>
      <x:c r="X142" s="29"/>
      <x:c r="Y142" s="29"/>
      <x:c r="Z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  <x:c r="M143" s="29"/>
      <x:c r="N143" s="29"/>
      <x:c r="O143" s="29"/>
      <x:c r="P143" s="29"/>
      <x:c r="Q143" s="29"/>
      <x:c r="R143" s="29"/>
      <x:c r="S143" s="29"/>
      <x:c r="T143" s="29"/>
      <x:c r="U143" s="29"/>
      <x:c r="V143" s="29"/>
      <x:c r="W143" s="29"/>
      <x:c r="X143" s="29"/>
      <x:c r="Y143" s="29"/>
      <x:c r="Z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  <x:c r="M144" s="29"/>
      <x:c r="N144" s="29"/>
      <x:c r="O144" s="29"/>
      <x:c r="P144" s="29"/>
      <x:c r="Q144" s="29"/>
      <x:c r="R144" s="29"/>
      <x:c r="S144" s="29"/>
      <x:c r="T144" s="29"/>
      <x:c r="U144" s="29"/>
      <x:c r="V144" s="29"/>
      <x:c r="W144" s="29"/>
      <x:c r="X144" s="29"/>
      <x:c r="Y144" s="29"/>
      <x:c r="Z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  <x:c r="M145" s="29"/>
      <x:c r="N145" s="29"/>
      <x:c r="O145" s="29"/>
      <x:c r="P145" s="29"/>
      <x:c r="Q145" s="29"/>
      <x:c r="R145" s="29"/>
      <x:c r="S145" s="29"/>
      <x:c r="T145" s="29"/>
      <x:c r="U145" s="29"/>
      <x:c r="V145" s="29"/>
      <x:c r="W145" s="29"/>
      <x:c r="X145" s="29"/>
      <x:c r="Y145" s="29"/>
      <x:c r="Z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  <x:c r="M146" s="29"/>
      <x:c r="N146" s="29"/>
      <x:c r="O146" s="29"/>
      <x:c r="P146" s="29"/>
      <x:c r="Q146" s="29"/>
      <x:c r="R146" s="29"/>
      <x:c r="S146" s="29"/>
      <x:c r="T146" s="29"/>
      <x:c r="U146" s="29"/>
      <x:c r="V146" s="29"/>
      <x:c r="W146" s="29"/>
      <x:c r="X146" s="29"/>
      <x:c r="Y146" s="29"/>
      <x:c r="Z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  <x:c r="M147" s="29"/>
      <x:c r="N147" s="29"/>
      <x:c r="O147" s="29"/>
      <x:c r="P147" s="29"/>
      <x:c r="Q147" s="29"/>
      <x:c r="R147" s="29"/>
      <x:c r="S147" s="29"/>
      <x:c r="T147" s="29"/>
      <x:c r="U147" s="29"/>
      <x:c r="V147" s="29"/>
      <x:c r="W147" s="29"/>
      <x:c r="X147" s="29"/>
      <x:c r="Y147" s="29"/>
      <x:c r="Z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  <x:c r="M148" s="29"/>
      <x:c r="N148" s="29"/>
      <x:c r="O148" s="29"/>
      <x:c r="P148" s="29"/>
      <x:c r="Q148" s="29"/>
      <x:c r="R148" s="29"/>
      <x:c r="S148" s="29"/>
      <x:c r="T148" s="29"/>
      <x:c r="U148" s="29"/>
      <x:c r="V148" s="29"/>
      <x:c r="W148" s="29"/>
      <x:c r="X148" s="29"/>
      <x:c r="Y148" s="29"/>
      <x:c r="Z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  <x:c r="M149" s="29"/>
      <x:c r="N149" s="29"/>
      <x:c r="O149" s="29"/>
      <x:c r="P149" s="29"/>
      <x:c r="Q149" s="29"/>
      <x:c r="R149" s="29"/>
      <x:c r="S149" s="29"/>
      <x:c r="T149" s="29"/>
      <x:c r="U149" s="29"/>
      <x:c r="V149" s="29"/>
      <x:c r="W149" s="29"/>
      <x:c r="X149" s="29"/>
      <x:c r="Y149" s="29"/>
      <x:c r="Z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  <x:c r="M150" s="29"/>
      <x:c r="N150" s="29"/>
      <x:c r="O150" s="29"/>
      <x:c r="P150" s="29"/>
      <x:c r="Q150" s="29"/>
      <x:c r="R150" s="29"/>
      <x:c r="S150" s="29"/>
      <x:c r="T150" s="29"/>
      <x:c r="U150" s="29"/>
      <x:c r="V150" s="29"/>
      <x:c r="W150" s="29"/>
      <x:c r="X150" s="29"/>
      <x:c r="Y150" s="29"/>
      <x:c r="Z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  <x:c r="M151" s="29"/>
      <x:c r="N151" s="29"/>
      <x:c r="O151" s="29"/>
      <x:c r="P151" s="29"/>
      <x:c r="Q151" s="29"/>
      <x:c r="R151" s="29"/>
      <x:c r="S151" s="29"/>
      <x:c r="T151" s="29"/>
      <x:c r="U151" s="29"/>
      <x:c r="V151" s="29"/>
      <x:c r="W151" s="29"/>
      <x:c r="X151" s="29"/>
      <x:c r="Y151" s="29"/>
      <x:c r="Z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  <x:c r="M152" s="29"/>
      <x:c r="N152" s="29"/>
      <x:c r="O152" s="29"/>
      <x:c r="P152" s="29"/>
      <x:c r="Q152" s="29"/>
      <x:c r="R152" s="29"/>
      <x:c r="S152" s="29"/>
      <x:c r="T152" s="29"/>
      <x:c r="U152" s="29"/>
      <x:c r="V152" s="29"/>
      <x:c r="W152" s="29"/>
      <x:c r="X152" s="29"/>
      <x:c r="Y152" s="29"/>
      <x:c r="Z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  <x:c r="M153" s="29"/>
      <x:c r="N153" s="29"/>
      <x:c r="O153" s="29"/>
      <x:c r="P153" s="29"/>
      <x:c r="Q153" s="29"/>
      <x:c r="R153" s="29"/>
      <x:c r="S153" s="29"/>
      <x:c r="T153" s="29"/>
      <x:c r="U153" s="29"/>
      <x:c r="V153" s="29"/>
      <x:c r="W153" s="29"/>
      <x:c r="X153" s="29"/>
      <x:c r="Y153" s="29"/>
      <x:c r="Z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  <x:c r="M154" s="29"/>
      <x:c r="N154" s="29"/>
      <x:c r="O154" s="29"/>
      <x:c r="P154" s="29"/>
      <x:c r="Q154" s="29"/>
      <x:c r="R154" s="29"/>
      <x:c r="S154" s="29"/>
      <x:c r="T154" s="29"/>
      <x:c r="U154" s="29"/>
      <x:c r="V154" s="29"/>
      <x:c r="W154" s="29"/>
      <x:c r="X154" s="29"/>
      <x:c r="Y154" s="29"/>
      <x:c r="Z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  <x:c r="M155" s="29"/>
      <x:c r="N155" s="29"/>
      <x:c r="O155" s="29"/>
      <x:c r="P155" s="29"/>
      <x:c r="Q155" s="29"/>
      <x:c r="R155" s="29"/>
      <x:c r="S155" s="29"/>
      <x:c r="T155" s="29"/>
      <x:c r="U155" s="29"/>
      <x:c r="V155" s="29"/>
      <x:c r="W155" s="29"/>
      <x:c r="X155" s="29"/>
      <x:c r="Y155" s="29"/>
      <x:c r="Z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  <x:c r="M156" s="29"/>
      <x:c r="N156" s="29"/>
      <x:c r="O156" s="29"/>
      <x:c r="P156" s="29"/>
      <x:c r="Q156" s="29"/>
      <x:c r="R156" s="29"/>
      <x:c r="S156" s="29"/>
      <x:c r="T156" s="29"/>
      <x:c r="U156" s="29"/>
      <x:c r="V156" s="29"/>
      <x:c r="W156" s="29"/>
      <x:c r="X156" s="29"/>
      <x:c r="Y156" s="29"/>
      <x:c r="Z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  <x:c r="M157" s="29"/>
      <x:c r="N157" s="29"/>
      <x:c r="O157" s="29"/>
      <x:c r="P157" s="29"/>
      <x:c r="Q157" s="29"/>
      <x:c r="R157" s="29"/>
      <x:c r="S157" s="29"/>
      <x:c r="T157" s="29"/>
      <x:c r="U157" s="29"/>
      <x:c r="V157" s="29"/>
      <x:c r="W157" s="29"/>
      <x:c r="X157" s="29"/>
      <x:c r="Y157" s="29"/>
      <x:c r="Z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  <x:c r="M158" s="29"/>
      <x:c r="N158" s="29"/>
      <x:c r="O158" s="29"/>
      <x:c r="P158" s="29"/>
      <x:c r="Q158" s="29"/>
      <x:c r="R158" s="29"/>
      <x:c r="S158" s="29"/>
      <x:c r="T158" s="29"/>
      <x:c r="U158" s="29"/>
      <x:c r="V158" s="29"/>
      <x:c r="W158" s="29"/>
      <x:c r="X158" s="29"/>
      <x:c r="Y158" s="29"/>
      <x:c r="Z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  <x:c r="M159" s="29"/>
      <x:c r="N159" s="29"/>
      <x:c r="O159" s="29"/>
      <x:c r="P159" s="29"/>
      <x:c r="Q159" s="29"/>
      <x:c r="R159" s="29"/>
      <x:c r="S159" s="29"/>
      <x:c r="T159" s="29"/>
      <x:c r="U159" s="29"/>
      <x:c r="V159" s="29"/>
      <x:c r="W159" s="29"/>
      <x:c r="X159" s="29"/>
      <x:c r="Y159" s="29"/>
      <x:c r="Z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  <x:c r="M160" s="29"/>
      <x:c r="N160" s="29"/>
      <x:c r="O160" s="29"/>
      <x:c r="P160" s="29"/>
      <x:c r="Q160" s="29"/>
      <x:c r="R160" s="29"/>
      <x:c r="S160" s="29"/>
      <x:c r="T160" s="29"/>
      <x:c r="U160" s="29"/>
      <x:c r="V160" s="29"/>
      <x:c r="W160" s="29"/>
      <x:c r="X160" s="29"/>
      <x:c r="Y160" s="29"/>
      <x:c r="Z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  <x:c r="M161" s="29"/>
      <x:c r="N161" s="29"/>
      <x:c r="O161" s="29"/>
      <x:c r="P161" s="29"/>
      <x:c r="Q161" s="29"/>
      <x:c r="R161" s="29"/>
      <x:c r="S161" s="29"/>
      <x:c r="T161" s="29"/>
      <x:c r="U161" s="29"/>
      <x:c r="V161" s="29"/>
      <x:c r="W161" s="29"/>
      <x:c r="X161" s="29"/>
      <x:c r="Y161" s="29"/>
      <x:c r="Z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  <x:c r="M162" s="29"/>
      <x:c r="N162" s="29"/>
      <x:c r="O162" s="29"/>
      <x:c r="P162" s="29"/>
      <x:c r="Q162" s="29"/>
      <x:c r="R162" s="29"/>
      <x:c r="S162" s="29"/>
      <x:c r="T162" s="29"/>
      <x:c r="U162" s="29"/>
      <x:c r="V162" s="29"/>
      <x:c r="W162" s="29"/>
      <x:c r="X162" s="29"/>
      <x:c r="Y162" s="29"/>
      <x:c r="Z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  <x:c r="M163" s="29"/>
      <x:c r="N163" s="29"/>
      <x:c r="O163" s="29"/>
      <x:c r="P163" s="29"/>
      <x:c r="Q163" s="29"/>
      <x:c r="R163" s="29"/>
      <x:c r="S163" s="29"/>
      <x:c r="T163" s="29"/>
      <x:c r="U163" s="29"/>
      <x:c r="V163" s="29"/>
      <x:c r="W163" s="29"/>
      <x:c r="X163" s="29"/>
      <x:c r="Y163" s="29"/>
      <x:c r="Z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  <x:c r="M164" s="29"/>
      <x:c r="N164" s="29"/>
      <x:c r="O164" s="29"/>
      <x:c r="P164" s="29"/>
      <x:c r="Q164" s="29"/>
      <x:c r="R164" s="29"/>
      <x:c r="S164" s="29"/>
      <x:c r="T164" s="29"/>
      <x:c r="U164" s="29"/>
      <x:c r="V164" s="29"/>
      <x:c r="W164" s="29"/>
      <x:c r="X164" s="29"/>
      <x:c r="Y164" s="29"/>
      <x:c r="Z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  <x:c r="M165" s="29"/>
      <x:c r="N165" s="29"/>
      <x:c r="O165" s="29"/>
      <x:c r="P165" s="29"/>
      <x:c r="Q165" s="29"/>
      <x:c r="R165" s="29"/>
      <x:c r="S165" s="29"/>
      <x:c r="T165" s="29"/>
      <x:c r="U165" s="29"/>
      <x:c r="V165" s="29"/>
      <x:c r="W165" s="29"/>
      <x:c r="X165" s="29"/>
      <x:c r="Y165" s="29"/>
      <x:c r="Z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  <x:c r="M166" s="29"/>
      <x:c r="N166" s="29"/>
      <x:c r="O166" s="29"/>
      <x:c r="P166" s="29"/>
      <x:c r="Q166" s="29"/>
      <x:c r="R166" s="29"/>
      <x:c r="S166" s="29"/>
      <x:c r="T166" s="29"/>
      <x:c r="U166" s="29"/>
      <x:c r="V166" s="29"/>
      <x:c r="W166" s="29"/>
      <x:c r="X166" s="29"/>
      <x:c r="Y166" s="29"/>
      <x:c r="Z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  <x:c r="M167" s="29"/>
      <x:c r="N167" s="29"/>
      <x:c r="O167" s="29"/>
      <x:c r="P167" s="29"/>
      <x:c r="Q167" s="29"/>
      <x:c r="R167" s="29"/>
      <x:c r="S167" s="29"/>
      <x:c r="T167" s="29"/>
      <x:c r="U167" s="29"/>
      <x:c r="V167" s="29"/>
      <x:c r="W167" s="29"/>
      <x:c r="X167" s="29"/>
      <x:c r="Y167" s="29"/>
      <x:c r="Z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  <x:c r="M168" s="29"/>
      <x:c r="N168" s="29"/>
      <x:c r="O168" s="29"/>
      <x:c r="P168" s="29"/>
      <x:c r="Q168" s="29"/>
      <x:c r="R168" s="29"/>
      <x:c r="S168" s="29"/>
      <x:c r="T168" s="29"/>
      <x:c r="U168" s="29"/>
      <x:c r="V168" s="29"/>
      <x:c r="W168" s="29"/>
      <x:c r="X168" s="29"/>
      <x:c r="Y168" s="29"/>
      <x:c r="Z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  <x:c r="M169" s="29"/>
      <x:c r="N169" s="29"/>
      <x:c r="O169" s="29"/>
      <x:c r="P169" s="29"/>
      <x:c r="Q169" s="29"/>
      <x:c r="R169" s="29"/>
      <x:c r="S169" s="29"/>
      <x:c r="T169" s="29"/>
      <x:c r="U169" s="29"/>
      <x:c r="V169" s="29"/>
      <x:c r="W169" s="29"/>
      <x:c r="X169" s="29"/>
      <x:c r="Y169" s="29"/>
      <x:c r="Z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  <x:c r="M170" s="29"/>
      <x:c r="N170" s="29"/>
      <x:c r="O170" s="29"/>
      <x:c r="P170" s="29"/>
      <x:c r="Q170" s="29"/>
      <x:c r="R170" s="29"/>
      <x:c r="S170" s="29"/>
      <x:c r="T170" s="29"/>
      <x:c r="U170" s="29"/>
      <x:c r="V170" s="29"/>
      <x:c r="W170" s="29"/>
      <x:c r="X170" s="29"/>
      <x:c r="Y170" s="29"/>
      <x:c r="Z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  <x:c r="M171" s="29"/>
      <x:c r="N171" s="29"/>
      <x:c r="O171" s="29"/>
      <x:c r="P171" s="29"/>
      <x:c r="Q171" s="29"/>
      <x:c r="R171" s="29"/>
      <x:c r="S171" s="29"/>
      <x:c r="T171" s="29"/>
      <x:c r="U171" s="29"/>
      <x:c r="V171" s="29"/>
      <x:c r="W171" s="29"/>
      <x:c r="X171" s="29"/>
      <x:c r="Y171" s="29"/>
      <x:c r="Z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  <x:c r="M172" s="29"/>
      <x:c r="N172" s="29"/>
      <x:c r="O172" s="29"/>
      <x:c r="P172" s="29"/>
      <x:c r="Q172" s="29"/>
      <x:c r="R172" s="29"/>
      <x:c r="S172" s="29"/>
      <x:c r="T172" s="29"/>
      <x:c r="U172" s="29"/>
      <x:c r="V172" s="29"/>
      <x:c r="W172" s="29"/>
      <x:c r="X172" s="29"/>
      <x:c r="Y172" s="29"/>
      <x:c r="Z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  <x:c r="M173" s="29"/>
      <x:c r="N173" s="29"/>
      <x:c r="O173" s="29"/>
      <x:c r="P173" s="29"/>
      <x:c r="Q173" s="29"/>
      <x:c r="R173" s="29"/>
      <x:c r="S173" s="29"/>
      <x:c r="T173" s="29"/>
      <x:c r="U173" s="29"/>
      <x:c r="V173" s="29"/>
      <x:c r="W173" s="29"/>
      <x:c r="X173" s="29"/>
      <x:c r="Y173" s="29"/>
      <x:c r="Z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  <x:c r="M174" s="29"/>
      <x:c r="N174" s="29"/>
      <x:c r="O174" s="29"/>
      <x:c r="P174" s="29"/>
      <x:c r="Q174" s="29"/>
      <x:c r="R174" s="29"/>
      <x:c r="S174" s="29"/>
      <x:c r="T174" s="29"/>
      <x:c r="U174" s="29"/>
      <x:c r="V174" s="29"/>
      <x:c r="W174" s="29"/>
      <x:c r="X174" s="29"/>
      <x:c r="Y174" s="29"/>
      <x:c r="Z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  <x:c r="M175" s="29"/>
      <x:c r="N175" s="29"/>
      <x:c r="O175" s="29"/>
      <x:c r="P175" s="29"/>
      <x:c r="Q175" s="29"/>
      <x:c r="R175" s="29"/>
      <x:c r="S175" s="29"/>
      <x:c r="T175" s="29"/>
      <x:c r="U175" s="29"/>
      <x:c r="V175" s="29"/>
      <x:c r="W175" s="29"/>
      <x:c r="X175" s="29"/>
      <x:c r="Y175" s="29"/>
      <x:c r="Z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  <x:c r="M176" s="29"/>
      <x:c r="N176" s="29"/>
      <x:c r="O176" s="29"/>
      <x:c r="P176" s="29"/>
      <x:c r="Q176" s="29"/>
      <x:c r="R176" s="29"/>
      <x:c r="S176" s="29"/>
      <x:c r="T176" s="29"/>
      <x:c r="U176" s="29"/>
      <x:c r="V176" s="29"/>
      <x:c r="W176" s="29"/>
      <x:c r="X176" s="29"/>
      <x:c r="Y176" s="29"/>
      <x:c r="Z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  <x:c r="M177" s="29"/>
      <x:c r="N177" s="29"/>
      <x:c r="O177" s="29"/>
      <x:c r="P177" s="29"/>
      <x:c r="Q177" s="29"/>
      <x:c r="R177" s="29"/>
      <x:c r="S177" s="29"/>
      <x:c r="T177" s="29"/>
      <x:c r="U177" s="29"/>
      <x:c r="V177" s="29"/>
      <x:c r="W177" s="29"/>
      <x:c r="X177" s="29"/>
      <x:c r="Y177" s="29"/>
      <x:c r="Z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  <x:c r="M178" s="29"/>
      <x:c r="N178" s="29"/>
      <x:c r="O178" s="29"/>
      <x:c r="P178" s="29"/>
      <x:c r="Q178" s="29"/>
      <x:c r="R178" s="29"/>
      <x:c r="S178" s="29"/>
      <x:c r="T178" s="29"/>
      <x:c r="U178" s="29"/>
      <x:c r="V178" s="29"/>
      <x:c r="W178" s="29"/>
      <x:c r="X178" s="29"/>
      <x:c r="Y178" s="29"/>
      <x:c r="Z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  <x:c r="M179" s="29"/>
      <x:c r="N179" s="29"/>
      <x:c r="O179" s="29"/>
      <x:c r="P179" s="29"/>
      <x:c r="Q179" s="29"/>
      <x:c r="R179" s="29"/>
      <x:c r="S179" s="29"/>
      <x:c r="T179" s="29"/>
      <x:c r="U179" s="29"/>
      <x:c r="V179" s="29"/>
      <x:c r="W179" s="29"/>
      <x:c r="X179" s="29"/>
      <x:c r="Y179" s="29"/>
      <x:c r="Z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  <x:c r="M180" s="29"/>
      <x:c r="N180" s="29"/>
      <x:c r="O180" s="29"/>
      <x:c r="P180" s="29"/>
      <x:c r="Q180" s="29"/>
      <x:c r="R180" s="29"/>
      <x:c r="S180" s="29"/>
      <x:c r="T180" s="29"/>
      <x:c r="U180" s="29"/>
      <x:c r="V180" s="29"/>
      <x:c r="W180" s="29"/>
      <x:c r="X180" s="29"/>
      <x:c r="Y180" s="29"/>
      <x:c r="Z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  <x:c r="M181" s="29"/>
      <x:c r="N181" s="29"/>
      <x:c r="O181" s="29"/>
      <x:c r="P181" s="29"/>
      <x:c r="Q181" s="29"/>
      <x:c r="R181" s="29"/>
      <x:c r="S181" s="29"/>
      <x:c r="T181" s="29"/>
      <x:c r="U181" s="29"/>
      <x:c r="V181" s="29"/>
      <x:c r="W181" s="29"/>
      <x:c r="X181" s="29"/>
      <x:c r="Y181" s="29"/>
      <x:c r="Z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  <x:c r="M182" s="29"/>
      <x:c r="N182" s="29"/>
      <x:c r="O182" s="29"/>
      <x:c r="P182" s="29"/>
      <x:c r="Q182" s="29"/>
      <x:c r="R182" s="29"/>
      <x:c r="S182" s="29"/>
      <x:c r="T182" s="29"/>
      <x:c r="U182" s="29"/>
      <x:c r="V182" s="29"/>
      <x:c r="W182" s="29"/>
      <x:c r="X182" s="29"/>
      <x:c r="Y182" s="29"/>
      <x:c r="Z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  <x:c r="M183" s="29"/>
      <x:c r="N183" s="29"/>
      <x:c r="O183" s="29"/>
      <x:c r="P183" s="29"/>
      <x:c r="Q183" s="29"/>
      <x:c r="R183" s="29"/>
      <x:c r="S183" s="29"/>
      <x:c r="T183" s="29"/>
      <x:c r="U183" s="29"/>
      <x:c r="V183" s="29"/>
      <x:c r="W183" s="29"/>
      <x:c r="X183" s="29"/>
      <x:c r="Y183" s="29"/>
      <x:c r="Z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  <x:c r="M184" s="29"/>
      <x:c r="N184" s="29"/>
      <x:c r="O184" s="29"/>
      <x:c r="P184" s="29"/>
      <x:c r="Q184" s="29"/>
      <x:c r="R184" s="29"/>
      <x:c r="S184" s="29"/>
      <x:c r="T184" s="29"/>
      <x:c r="U184" s="29"/>
      <x:c r="V184" s="29"/>
      <x:c r="W184" s="29"/>
      <x:c r="X184" s="29"/>
      <x:c r="Y184" s="29"/>
      <x:c r="Z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  <x:c r="M185" s="29"/>
      <x:c r="N185" s="29"/>
      <x:c r="O185" s="29"/>
      <x:c r="P185" s="29"/>
      <x:c r="Q185" s="29"/>
      <x:c r="R185" s="29"/>
      <x:c r="S185" s="29"/>
      <x:c r="T185" s="29"/>
      <x:c r="U185" s="29"/>
      <x:c r="V185" s="29"/>
      <x:c r="W185" s="29"/>
      <x:c r="X185" s="29"/>
      <x:c r="Y185" s="29"/>
      <x:c r="Z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  <x:c r="M186" s="29"/>
      <x:c r="N186" s="29"/>
      <x:c r="O186" s="29"/>
      <x:c r="P186" s="29"/>
      <x:c r="Q186" s="29"/>
      <x:c r="R186" s="29"/>
      <x:c r="S186" s="29"/>
      <x:c r="T186" s="29"/>
      <x:c r="U186" s="29"/>
      <x:c r="V186" s="29"/>
      <x:c r="W186" s="29"/>
      <x:c r="X186" s="29"/>
      <x:c r="Y186" s="29"/>
      <x:c r="Z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  <x:c r="M187" s="29"/>
      <x:c r="N187" s="29"/>
      <x:c r="O187" s="29"/>
      <x:c r="P187" s="29"/>
      <x:c r="Q187" s="29"/>
      <x:c r="R187" s="29"/>
      <x:c r="S187" s="29"/>
      <x:c r="T187" s="29"/>
      <x:c r="U187" s="29"/>
      <x:c r="V187" s="29"/>
      <x:c r="W187" s="29"/>
      <x:c r="X187" s="29"/>
      <x:c r="Y187" s="29"/>
      <x:c r="Z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  <x:c r="M188" s="29"/>
      <x:c r="N188" s="29"/>
      <x:c r="O188" s="29"/>
      <x:c r="P188" s="29"/>
      <x:c r="Q188" s="29"/>
      <x:c r="R188" s="29"/>
      <x:c r="S188" s="29"/>
      <x:c r="T188" s="29"/>
      <x:c r="U188" s="29"/>
      <x:c r="V188" s="29"/>
      <x:c r="W188" s="29"/>
      <x:c r="X188" s="29"/>
      <x:c r="Y188" s="29"/>
      <x:c r="Z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  <x:c r="M189" s="29"/>
      <x:c r="N189" s="29"/>
      <x:c r="O189" s="29"/>
      <x:c r="P189" s="29"/>
      <x:c r="Q189" s="29"/>
      <x:c r="R189" s="29"/>
      <x:c r="S189" s="29"/>
      <x:c r="T189" s="29"/>
      <x:c r="U189" s="29"/>
      <x:c r="V189" s="29"/>
      <x:c r="W189" s="29"/>
      <x:c r="X189" s="29"/>
      <x:c r="Y189" s="29"/>
      <x:c r="Z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  <x:c r="M190" s="29"/>
      <x:c r="N190" s="29"/>
      <x:c r="O190" s="29"/>
      <x:c r="P190" s="29"/>
      <x:c r="Q190" s="29"/>
      <x:c r="R190" s="29"/>
      <x:c r="S190" s="29"/>
      <x:c r="T190" s="29"/>
      <x:c r="U190" s="29"/>
      <x:c r="V190" s="29"/>
      <x:c r="W190" s="29"/>
      <x:c r="X190" s="29"/>
      <x:c r="Y190" s="29"/>
      <x:c r="Z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  <x:c r="M191" s="29"/>
      <x:c r="N191" s="29"/>
      <x:c r="O191" s="29"/>
      <x:c r="P191" s="29"/>
      <x:c r="Q191" s="29"/>
      <x:c r="R191" s="29"/>
      <x:c r="S191" s="29"/>
      <x:c r="T191" s="29"/>
      <x:c r="U191" s="29"/>
      <x:c r="V191" s="29"/>
      <x:c r="W191" s="29"/>
      <x:c r="X191" s="29"/>
      <x:c r="Y191" s="29"/>
      <x:c r="Z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  <x:c r="M192" s="29"/>
      <x:c r="N192" s="29"/>
      <x:c r="O192" s="29"/>
      <x:c r="P192" s="29"/>
      <x:c r="Q192" s="29"/>
      <x:c r="R192" s="29"/>
      <x:c r="S192" s="29"/>
      <x:c r="T192" s="29"/>
      <x:c r="U192" s="29"/>
      <x:c r="V192" s="29"/>
      <x:c r="W192" s="29"/>
      <x:c r="X192" s="29"/>
      <x:c r="Y192" s="29"/>
      <x:c r="Z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  <x:c r="M193" s="29"/>
      <x:c r="N193" s="29"/>
      <x:c r="O193" s="29"/>
      <x:c r="P193" s="29"/>
      <x:c r="Q193" s="29"/>
      <x:c r="R193" s="29"/>
      <x:c r="S193" s="29"/>
      <x:c r="T193" s="29"/>
      <x:c r="U193" s="29"/>
      <x:c r="V193" s="29"/>
      <x:c r="W193" s="29"/>
      <x:c r="X193" s="29"/>
      <x:c r="Y193" s="29"/>
      <x:c r="Z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  <x:c r="M194" s="29"/>
      <x:c r="N194" s="29"/>
      <x:c r="O194" s="29"/>
      <x:c r="P194" s="29"/>
      <x:c r="Q194" s="29"/>
      <x:c r="R194" s="29"/>
      <x:c r="S194" s="29"/>
      <x:c r="T194" s="29"/>
      <x:c r="U194" s="29"/>
      <x:c r="V194" s="29"/>
      <x:c r="W194" s="29"/>
      <x:c r="X194" s="29"/>
      <x:c r="Y194" s="29"/>
      <x:c r="Z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  <x:c r="M195" s="29"/>
      <x:c r="N195" s="29"/>
      <x:c r="O195" s="29"/>
      <x:c r="P195" s="29"/>
      <x:c r="Q195" s="29"/>
      <x:c r="R195" s="29"/>
      <x:c r="S195" s="29"/>
      <x:c r="T195" s="29"/>
      <x:c r="U195" s="29"/>
      <x:c r="V195" s="29"/>
      <x:c r="W195" s="29"/>
      <x:c r="X195" s="29"/>
      <x:c r="Y195" s="29"/>
      <x:c r="Z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  <x:c r="M196" s="29"/>
      <x:c r="N196" s="29"/>
      <x:c r="O196" s="29"/>
      <x:c r="P196" s="29"/>
      <x:c r="Q196" s="29"/>
      <x:c r="R196" s="29"/>
      <x:c r="S196" s="29"/>
      <x:c r="T196" s="29"/>
      <x:c r="U196" s="29"/>
      <x:c r="V196" s="29"/>
      <x:c r="W196" s="29"/>
      <x:c r="X196" s="29"/>
      <x:c r="Y196" s="29"/>
      <x:c r="Z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  <x:c r="M197" s="29"/>
      <x:c r="N197" s="29"/>
      <x:c r="O197" s="29"/>
      <x:c r="P197" s="29"/>
      <x:c r="Q197" s="29"/>
      <x:c r="R197" s="29"/>
      <x:c r="S197" s="29"/>
      <x:c r="T197" s="29"/>
      <x:c r="U197" s="29"/>
      <x:c r="V197" s="29"/>
      <x:c r="W197" s="29"/>
      <x:c r="X197" s="29"/>
      <x:c r="Y197" s="29"/>
      <x:c r="Z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  <x:c r="M198" s="29"/>
      <x:c r="N198" s="29"/>
      <x:c r="O198" s="29"/>
      <x:c r="P198" s="29"/>
      <x:c r="Q198" s="29"/>
      <x:c r="R198" s="29"/>
      <x:c r="S198" s="29"/>
      <x:c r="T198" s="29"/>
      <x:c r="U198" s="29"/>
      <x:c r="V198" s="29"/>
      <x:c r="W198" s="29"/>
      <x:c r="X198" s="29"/>
      <x:c r="Y198" s="29"/>
      <x:c r="Z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  <x:c r="M199" s="29"/>
      <x:c r="N199" s="29"/>
      <x:c r="O199" s="29"/>
      <x:c r="P199" s="29"/>
      <x:c r="Q199" s="29"/>
      <x:c r="R199" s="29"/>
      <x:c r="S199" s="29"/>
      <x:c r="T199" s="29"/>
      <x:c r="U199" s="29"/>
      <x:c r="V199" s="29"/>
      <x:c r="W199" s="29"/>
      <x:c r="X199" s="29"/>
      <x:c r="Y199" s="29"/>
      <x:c r="Z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  <x:c r="M200" s="29"/>
      <x:c r="N200" s="29"/>
      <x:c r="O200" s="29"/>
      <x:c r="P200" s="29"/>
      <x:c r="Q200" s="29"/>
      <x:c r="R200" s="29"/>
      <x:c r="S200" s="29"/>
      <x:c r="T200" s="29"/>
      <x:c r="U200" s="29"/>
      <x:c r="V200" s="29"/>
      <x:c r="W200" s="29"/>
      <x:c r="X200" s="29"/>
      <x:c r="Y200" s="29"/>
      <x:c r="Z200" s="29"/>
    </x:row>
  </x:sheetData>
  <x:pageMargins left="0.7" right="0.7" top="0.75" bottom="0.75" header="0.3" footer="0.3"/>
  <x:tableParts count="1">
    <x:tablePart xmlns:r="http://schemas.openxmlformats.org/officeDocument/2006/relationships" r:id="Rbe4a40947551499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24" hidden="0" customWidth="1"/>
    <x:col min="4" max="4" width="42" hidden="0" customWidth="1"/>
    <x:col min="5" max="5" width="16" hidden="0" customWidth="1"/>
    <x:col min="6" max="6" width="20" hidden="0" customWidth="1"/>
    <x:col min="7" max="7" width="20" hidden="0" customWidth="1"/>
    <x:col min="8" max="8" width="12" hidden="0" customWidth="1"/>
    <x:col min="9" max="9" width="42" hidden="0" customWidth="1"/>
    <x:col min="10" max="10" width="40" hidden="0" customWidth="1"/>
    <x:col min="11" max="11" width="40" hidden="0" customWidth="1"/>
  </x:cols>
  <x:sheetData>
    <x:row r="1">
      <x:c r="A1" s="28" t="str">
        <x:v>Rel ID</x:v>
      </x:c>
      <x:c r="B1" s="28" t="str">
        <x:v>From Entity</x:v>
      </x:c>
      <x:c r="C1" s="28" t="str">
        <x:v>To Entity</x:v>
      </x:c>
      <x:c r="D1" s="28" t="str">
        <x:v>Relationship / Claim</x:v>
      </x:c>
      <x:c r="E1" s="28" t="str">
        <x:v>Date / Period</x:v>
      </x:c>
      <x:c r="F1" s="28" t="str">
        <x:v>Evidence Type</x:v>
      </x:c>
      <x:c r="G1" s="28" t="str">
        <x:v>Evidence Status</x:v>
      </x:c>
      <x:c r="H1" s="28" t="str">
        <x:v>Priority</x:v>
      </x:c>
      <x:c r="I1" s="28" t="str">
        <x:v>Source URL</x:v>
      </x:c>
      <x:c r="J1" s="28" t="str">
        <x:v>Publication Wording</x:v>
      </x:c>
      <x:c r="K1" s="28" t="str">
        <x:v>Next Evidence Needed</x:v>
      </x:c>
      <x:c r="L1" s="29"/>
      <x:c r="M1" s="29"/>
      <x:c r="N1" s="29"/>
      <x:c r="O1" s="29"/>
      <x:c r="P1" s="29"/>
      <x:c r="Q1" s="29"/>
      <x:c r="R1" s="29"/>
      <x:c r="S1" s="29"/>
      <x:c r="T1" s="29"/>
      <x:c r="U1" s="29"/>
      <x:c r="V1" s="29"/>
      <x:c r="W1" s="29"/>
      <x:c r="X1" s="29"/>
      <x:c r="Y1" s="29"/>
      <x:c r="Z1" s="29"/>
    </x:row>
    <x:row r="2">
      <x:c r="A2" s="30" t="str">
        <x:v>R001</x:v>
      </x:c>
      <x:c r="B2" s="30" t="str">
        <x:v>Greg Mills</x:v>
      </x:c>
      <x:c r="C2" s="30" t="str">
        <x:v>Gabe Evans / U.S. House</x:v>
      </x:c>
      <x:c r="D2" s="30" t="str">
        <x:v>Mills serves as Evans's District Director.</x:v>
      </x:c>
      <x:c r="E2" s="30" t="str">
        <x:v>Since Jan. 3, 2025</x:v>
      </x:c>
      <x:c r="F2" s="30" t="str">
        <x:v>Official office announcement</x:v>
      </x:c>
      <x:c r="G2" s="30" t="str">
        <x:v>Verified</x:v>
      </x:c>
      <x:c r="H2" s="30" t="str">
        <x:v>High</x:v>
      </x:c>
      <x:c r="I2" s="30" t="str">
        <x:v>https://gabeevans.house.gov/media/press-releases/rep-gabe-evans-names-congressional-staff</x:v>
      </x:c>
      <x:c r="J2" s="30" t="str">
        <x:v>Safe: 'Mills serves as Evans's District Director.'</x:v>
      </x:c>
      <x:c r="K2" s="30" t="str">
        <x:v>Re-open official source before final publication if needed.</x:v>
      </x:c>
      <x:c r="L2" s="29"/>
      <x:c r="M2" s="29"/>
      <x:c r="N2" s="29"/>
      <x:c r="O2" s="29"/>
      <x:c r="P2" s="29"/>
      <x:c r="Q2" s="29"/>
      <x:c r="R2" s="29"/>
      <x:c r="S2" s="29"/>
      <x:c r="T2" s="29"/>
      <x:c r="U2" s="29"/>
      <x:c r="V2" s="29"/>
      <x:c r="W2" s="29"/>
      <x:c r="X2" s="29"/>
      <x:c r="Y2" s="29"/>
      <x:c r="Z2" s="29"/>
    </x:row>
    <x:row r="3">
      <x:c r="A3" s="30" t="str">
        <x:v>R002</x:v>
      </x:c>
      <x:c r="B3" s="30" t="str">
        <x:v>Greg Mills</x:v>
      </x:c>
      <x:c r="C3" s="30" t="str">
        <x:v>City of Brighton</x:v>
      </x:c>
      <x:c r="D3" s="30" t="str">
        <x:v>Mills serves as Brighton mayor.</x:v>
      </x:c>
      <x:c r="E3" s="30" t="str">
        <x:v>Current</x:v>
      </x:c>
      <x:c r="F3" s="30" t="str">
        <x:v>Official city record</x:v>
      </x:c>
      <x:c r="G3" s="30" t="str">
        <x:v>Verified</x:v>
      </x:c>
      <x:c r="H3" s="30" t="str">
        <x:v>High</x:v>
      </x:c>
      <x:c r="I3" s="30" t="str">
        <x:v>https://www.brightonco.gov/1195/Greg-Mills</x:v>
      </x:c>
      <x:c r="J3" s="30" t="str">
        <x:v>Safe with current-date qualifier.</x:v>
      </x:c>
      <x:c r="K3" s="30" t="str">
        <x:v>None.</x:v>
      </x:c>
      <x:c r="L3" s="29"/>
      <x:c r="M3" s="29"/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</x:row>
    <x:row r="4">
      <x:c r="A4" s="30" t="str">
        <x:v>R003</x:v>
      </x:c>
      <x:c r="B4" s="30" t="str">
        <x:v>Greg Mills</x:v>
      </x:c>
      <x:c r="C4" s="30" t="str">
        <x:v>Brighton EDC</x:v>
      </x:c>
      <x:c r="D4" s="30" t="str">
        <x:v>Listed as a Brighton EDC board director.</x:v>
      </x:c>
      <x:c r="E4" s="30" t="str">
        <x:v>Current</x:v>
      </x:c>
      <x:c r="F4" s="30" t="str">
        <x:v>Official EDC page</x:v>
      </x:c>
      <x:c r="G4" s="30" t="str">
        <x:v>Verified</x:v>
      </x:c>
      <x:c r="H4" s="30" t="str">
        <x:v>High</x:v>
      </x:c>
      <x:c r="I4" s="30" t="str">
        <x:v>https://www.brightonco.gov/3460/Meet-Our-Board-of-Directors</x:v>
      </x:c>
      <x:c r="J4" s="30" t="str">
        <x:v>Safe: board membership only.</x:v>
      </x:c>
      <x:c r="K4" s="30" t="str">
        <x:v>Obtain meeting minutes/calendar if project-specific participation is alleged.</x:v>
      </x:c>
      <x:c r="L4" s="29"/>
      <x:c r="M4" s="29"/>
      <x:c r="N4" s="29"/>
      <x:c r="O4" s="29"/>
      <x:c r="P4" s="29"/>
      <x:c r="Q4" s="29"/>
      <x:c r="R4" s="29"/>
      <x:c r="S4" s="29"/>
      <x:c r="T4" s="29"/>
      <x:c r="U4" s="29"/>
      <x:c r="V4" s="29"/>
      <x:c r="W4" s="29"/>
      <x:c r="X4" s="29"/>
      <x:c r="Y4" s="29"/>
      <x:c r="Z4" s="29"/>
    </x:row>
    <x:row r="5">
      <x:c r="A5" s="30" t="str">
        <x:v>R004</x:v>
      </x:c>
      <x:c r="B5" s="30" t="str">
        <x:v>Brian Blehm</x:v>
      </x:c>
      <x:c r="C5" s="30" t="str">
        <x:v>United Power</x:v>
      </x:c>
      <x:c r="D5" s="30" t="str">
        <x:v>Assigned the Data Centers industry vertical for commercial/key accounts.</x:v>
      </x:c>
      <x:c r="E5" s="30" t="str">
        <x:v>Current</x:v>
      </x:c>
      <x:c r="F5" s="30" t="str">
        <x:v>Official utility page</x:v>
      </x:c>
      <x:c r="G5" s="30" t="str">
        <x:v>Verified</x:v>
      </x:c>
      <x:c r="H5" s="30" t="str">
        <x:v>High</x:v>
      </x:c>
      <x:c r="I5" s="30" t="str">
        <x:v>https://www.unitedpower.com/commercial-services</x:v>
      </x:c>
      <x:c r="J5" s="30" t="str">
        <x:v>Safe: describe his publicly listed data-center role.</x:v>
      </x:c>
      <x:c r="K5" s="30" t="str">
        <x:v>Request Silo communications and large-load inquiry records where accessible.</x:v>
      </x:c>
      <x:c r="L5" s="29"/>
      <x:c r="M5" s="29"/>
      <x:c r="N5" s="29"/>
      <x:c r="O5" s="29"/>
      <x:c r="P5" s="29"/>
      <x:c r="Q5" s="29"/>
      <x:c r="R5" s="29"/>
      <x:c r="S5" s="29"/>
      <x:c r="T5" s="29"/>
      <x:c r="U5" s="29"/>
      <x:c r="V5" s="29"/>
      <x:c r="W5" s="29"/>
      <x:c r="X5" s="29"/>
      <x:c r="Y5" s="29"/>
      <x:c r="Z5" s="29"/>
    </x:row>
    <x:row r="6">
      <x:c r="A6" s="30" t="str">
        <x:v>R005</x:v>
      </x:c>
      <x:c r="B6" s="30" t="str">
        <x:v>Brian Blehm</x:v>
      </x:c>
      <x:c r="C6" s="30" t="str">
        <x:v>Brighton EDC</x:v>
      </x:c>
      <x:c r="D6" s="30" t="str">
        <x:v>Listed as Officer Emeritus; United Power Strategic Relationships Director.</x:v>
      </x:c>
      <x:c r="E6" s="30" t="str">
        <x:v>Current</x:v>
      </x:c>
      <x:c r="F6" s="30" t="str">
        <x:v>Official EDC page</x:v>
      </x:c>
      <x:c r="G6" s="30" t="str">
        <x:v>Verified</x:v>
      </x:c>
      <x:c r="H6" s="30" t="str">
        <x:v>High</x:v>
      </x:c>
      <x:c r="I6" s="30" t="str">
        <x:v>https://www.brightonco.gov/3460/Meet-Our-Board-of-Directors</x:v>
      </x:c>
      <x:c r="J6" s="30" t="str">
        <x:v>Safe: formal EDC board/network role.</x:v>
      </x:c>
      <x:c r="K6" s="30" t="str">
        <x:v>EDC minutes, meetings, emails involving Silo/data centers.</x:v>
      </x:c>
      <x:c r="L6" s="29"/>
      <x:c r="M6" s="29"/>
      <x:c r="N6" s="29"/>
      <x:c r="O6" s="29"/>
      <x:c r="P6" s="29"/>
      <x:c r="Q6" s="29"/>
      <x:c r="R6" s="29"/>
      <x:c r="S6" s="29"/>
      <x:c r="T6" s="29"/>
      <x:c r="U6" s="29"/>
      <x:c r="V6" s="29"/>
      <x:c r="W6" s="29"/>
      <x:c r="X6" s="29"/>
      <x:c r="Y6" s="29"/>
      <x:c r="Z6" s="29"/>
    </x:row>
    <x:row r="7">
      <x:c r="A7" s="30" t="str">
        <x:v>R006</x:v>
      </x:c>
      <x:c r="B7" s="30" t="str">
        <x:v>Tom Green</x:v>
      </x:c>
      <x:c r="C7" s="30" t="str">
        <x:v>United Power</x:v>
      </x:c>
      <x:c r="D7" s="30" t="str">
        <x:v>Listed as United Power Key Accounts &amp; Business Advisor.</x:v>
      </x:c>
      <x:c r="E7" s="30" t="str">
        <x:v>Current</x:v>
      </x:c>
      <x:c r="F7" s="30" t="str">
        <x:v>Official utility page</x:v>
      </x:c>
      <x:c r="G7" s="30" t="str">
        <x:v>Verified</x:v>
      </x:c>
      <x:c r="H7" s="30" t="str">
        <x:v>High</x:v>
      </x:c>
      <x:c r="I7" s="30" t="str">
        <x:v>https://www.unitedpower.com/rates</x:v>
      </x:c>
      <x:c r="J7" s="30" t="str">
        <x:v>Safe: employment role only.</x:v>
      </x:c>
      <x:c r="K7" s="30" t="str">
        <x:v>Re-verify council role and any Silo-specific participation/recusal.</x:v>
      </x:c>
      <x:c r="L7" s="29"/>
      <x:c r="M7" s="29"/>
      <x:c r="N7" s="29"/>
      <x:c r="O7" s="29"/>
      <x:c r="P7" s="29"/>
      <x:c r="Q7" s="29"/>
      <x:c r="R7" s="29"/>
      <x:c r="S7" s="29"/>
      <x:c r="T7" s="29"/>
      <x:c r="U7" s="29"/>
      <x:c r="V7" s="29"/>
      <x:c r="W7" s="29"/>
      <x:c r="X7" s="29"/>
      <x:c r="Y7" s="29"/>
      <x:c r="Z7" s="29"/>
    </x:row>
    <x:row r="8">
      <x:c r="A8" s="30" t="str">
        <x:v>R007</x:v>
      </x:c>
      <x:c r="B8" s="30" t="str">
        <x:v>United Power</x:v>
      </x:c>
      <x:c r="C8" s="30" t="str">
        <x:v>Brighton EDC</x:v>
      </x:c>
      <x:c r="D8" s="30" t="str">
        <x:v>Listed as Brighton EDC investor.</x:v>
      </x:c>
      <x:c r="E8" s="30" t="str">
        <x:v>Current</x:v>
      </x:c>
      <x:c r="F8" s="30" t="str">
        <x:v>Official EDC page</x:v>
      </x:c>
      <x:c r="G8" s="30" t="str">
        <x:v>Verified</x:v>
      </x:c>
      <x:c r="H8" s="30" t="str">
        <x:v>High</x:v>
      </x:c>
      <x:c r="I8" s="30" t="str">
        <x:v>https://www.brightonco.gov/3481/Investors-and-Partners</x:v>
      </x:c>
      <x:c r="J8" s="30" t="str">
        <x:v>Safe: 'United Power is listed as an EDC investor.'</x:v>
      </x:c>
      <x:c r="K8" s="30" t="str">
        <x:v>Investor agreements, dues, benefits, meetings, referrals.</x:v>
      </x:c>
      <x:c r="L8" s="29"/>
      <x:c r="M8" s="29"/>
      <x:c r="N8" s="29"/>
      <x:c r="O8" s="29"/>
      <x:c r="P8" s="29"/>
      <x:c r="Q8" s="29"/>
      <x:c r="R8" s="29"/>
      <x:c r="S8" s="29"/>
      <x:c r="T8" s="29"/>
      <x:c r="U8" s="29"/>
      <x:c r="V8" s="29"/>
      <x:c r="W8" s="29"/>
      <x:c r="X8" s="29"/>
      <x:c r="Y8" s="29"/>
      <x:c r="Z8" s="29"/>
    </x:row>
    <x:row r="9">
      <x:c r="A9" s="30" t="str">
        <x:v>R008</x:v>
      </x:c>
      <x:c r="B9" s="30" t="str">
        <x:v>Xcel Energy</x:v>
      </x:c>
      <x:c r="C9" s="30" t="str">
        <x:v>Brighton EDC</x:v>
      </x:c>
      <x:c r="D9" s="30" t="str">
        <x:v>Listed as Brighton EDC investor.</x:v>
      </x:c>
      <x:c r="E9" s="30" t="str">
        <x:v>Current</x:v>
      </x:c>
      <x:c r="F9" s="30" t="str">
        <x:v>Official EDC page</x:v>
      </x:c>
      <x:c r="G9" s="30" t="str">
        <x:v>Verified</x:v>
      </x:c>
      <x:c r="H9" s="30" t="str">
        <x:v>Medium</x:v>
      </x:c>
      <x:c r="I9" s="30" t="str">
        <x:v>https://www.brightonco.gov/3481/Investors-and-Partners</x:v>
      </x:c>
      <x:c r="J9" s="30" t="str">
        <x:v>Safe: investor relationship only.</x:v>
      </x:c>
      <x:c r="K9" s="30" t="str">
        <x:v>Project-specific communications.</x:v>
      </x:c>
      <x:c r="L9" s="29"/>
      <x:c r="M9" s="29"/>
      <x:c r="N9" s="29"/>
      <x:c r="O9" s="29"/>
      <x:c r="P9" s="29"/>
      <x:c r="Q9" s="29"/>
      <x:c r="R9" s="29"/>
      <x:c r="S9" s="29"/>
      <x:c r="T9" s="29"/>
      <x:c r="U9" s="29"/>
      <x:c r="V9" s="29"/>
      <x:c r="W9" s="29"/>
      <x:c r="X9" s="29"/>
      <x:c r="Y9" s="29"/>
      <x:c r="Z9" s="29"/>
    </x:row>
    <x:row r="10">
      <x:c r="A10" s="30" t="str">
        <x:v>R009</x:v>
      </x:c>
      <x:c r="B10" s="30" t="str">
        <x:v>Project Silo</x:v>
      </x:c>
      <x:c r="C10" s="30" t="str">
        <x:v>Dewberry</x:v>
      </x:c>
      <x:c r="D10" s="30" t="str">
        <x:v>Dewberry met with city officials in reported Jan and Jul 2025 pre-application conferences.</x:v>
      </x:c>
      <x:c r="E10" s="30" t="str">
        <x:v>Jan &amp; Jul 2025</x:v>
      </x:c>
      <x:c r="F10" s="30" t="str">
        <x:v>News report based on CORA records</x:v>
      </x:c>
      <x:c r="G10" s="30" t="str">
        <x:v>Verified</x:v>
      </x:c>
      <x:c r="H10" s="30" t="str">
        <x:v>High</x:v>
      </x:c>
      <x:c r="I10" s="30" t="str">
        <x:v>https://www.denver7.com/news/local-news/in-your-community/north-metro/brighton-residents-uncover-proposal-for-massive-data-center-campus-spurring-potential-moratorium</x:v>
      </x:c>
      <x:c r="J10" s="30" t="str">
        <x:v>Safe if attributed to records/reporting.</x:v>
      </x:c>
      <x:c r="K10" s="30" t="str">
        <x:v>Obtain original city records and client identity.</x:v>
      </x:c>
      <x:c r="L10" s="29"/>
      <x:c r="M10" s="29"/>
      <x:c r="N10" s="29"/>
      <x:c r="O10" s="29"/>
      <x:c r="P10" s="29"/>
      <x:c r="Q10" s="29"/>
      <x:c r="R10" s="29"/>
      <x:c r="S10" s="29"/>
      <x:c r="T10" s="29"/>
      <x:c r="U10" s="29"/>
      <x:c r="V10" s="29"/>
      <x:c r="W10" s="29"/>
      <x:c r="X10" s="29"/>
      <x:c r="Y10" s="29"/>
      <x:c r="Z10" s="29"/>
    </x:row>
    <x:row r="11">
      <x:c r="A11" s="30" t="str">
        <x:v>R010</x:v>
      </x:c>
      <x:c r="B11" s="30" t="str">
        <x:v>Project Silo</x:v>
      </x:c>
      <x:c r="C11" s="30" t="str">
        <x:v>United Power</x:v>
      </x:c>
      <x:c r="D11" s="30" t="str">
        <x:v>United Power may be a project utility / large-load participant.</x:v>
      </x:c>
      <x:c r="E11" s="30" t="str">
        <x:v>Unknown</x:v>
      </x:c>
      <x:c r="F11" s="30" t="str">
        <x:v>Investigative hypothesis</x:v>
      </x:c>
      <x:c r="G11" s="30" t="str">
        <x:v>Lead - Needs Evidence</x:v>
      </x:c>
      <x:c r="H11" s="30" t="str">
        <x:v>High</x:v>
      </x:c>
      <x:c r="I11" s="30" t="str"/>
      <x:c r="J11" s="30" t="str">
        <x:v>DO NOT publish as fact.</x:v>
      </x:c>
      <x:c r="K11" s="30" t="str">
        <x:v>CORA emails; United Power response; interconnection/load-study documents.</x:v>
      </x:c>
      <x:c r="L11" s="29"/>
      <x:c r="M11" s="29"/>
      <x:c r="N11" s="29"/>
      <x:c r="O11" s="29"/>
      <x:c r="P11" s="29"/>
      <x:c r="Q11" s="29"/>
      <x:c r="R11" s="29"/>
      <x:c r="S11" s="29"/>
      <x:c r="T11" s="29"/>
      <x:c r="U11" s="29"/>
      <x:c r="V11" s="29"/>
      <x:c r="W11" s="29"/>
      <x:c r="X11" s="29"/>
      <x:c r="Y11" s="29"/>
      <x:c r="Z11" s="29"/>
    </x:row>
    <x:row r="12">
      <x:c r="A12" s="30" t="str">
        <x:v>R011</x:v>
      </x:c>
      <x:c r="B12" s="30" t="str">
        <x:v>Project Silo</x:v>
      </x:c>
      <x:c r="C12" s="30" t="str">
        <x:v>Xcel Energy</x:v>
      </x:c>
      <x:c r="D12" s="30" t="str">
        <x:v>Xcel may have transmission/grid or other infrastructure involvement.</x:v>
      </x:c>
      <x:c r="E12" s="30" t="str">
        <x:v>Unknown</x:v>
      </x:c>
      <x:c r="F12" s="30" t="str">
        <x:v>Investigative hypothesis</x:v>
      </x:c>
      <x:c r="G12" s="30" t="str">
        <x:v>Lead - Needs Evidence</x:v>
      </x:c>
      <x:c r="H12" s="30" t="str">
        <x:v>Medium</x:v>
      </x:c>
      <x:c r="I12" s="30" t="str"/>
      <x:c r="J12" s="30" t="str">
        <x:v>DO NOT publish as fact.</x:v>
      </x:c>
      <x:c r="K12" s="30" t="str">
        <x:v>CORA emails; Xcel inquiry; transmission/substation plans.</x:v>
      </x:c>
      <x:c r="L12" s="29"/>
      <x:c r="M12" s="29"/>
      <x:c r="N12" s="29"/>
      <x:c r="O12" s="29"/>
      <x:c r="P12" s="29"/>
      <x:c r="Q12" s="29"/>
      <x:c r="R12" s="29"/>
      <x:c r="S12" s="29"/>
      <x:c r="T12" s="29"/>
      <x:c r="U12" s="29"/>
      <x:c r="V12" s="29"/>
      <x:c r="W12" s="29"/>
      <x:c r="X12" s="29"/>
      <x:c r="Y12" s="29"/>
      <x:c r="Z12" s="29"/>
    </x:row>
    <x:row r="13">
      <x:c r="A13" s="30" t="str">
        <x:v>R012</x:v>
      </x:c>
      <x:c r="B13" s="30" t="str">
        <x:v>Project Silo</x:v>
      </x:c>
      <x:c r="C13" s="30" t="str">
        <x:v>Gabe Evans congressional office</x:v>
      </x:c>
      <x:c r="D13" s="30" t="str">
        <x:v>Possible communications concerning Silo/data centers/infrastructure.</x:v>
      </x:c>
      <x:c r="E13" s="30" t="str">
        <x:v>2025-2026</x:v>
      </x:c>
      <x:c r="F13" s="30" t="str">
        <x:v>Investigative hypothesis</x:v>
      </x:c>
      <x:c r="G13" s="30" t="str">
        <x:v>Lead - Needs Evidence</x:v>
      </x:c>
      <x:c r="H13" s="30" t="str">
        <x:v>High</x:v>
      </x:c>
      <x:c r="I13" s="30" t="str"/>
      <x:c r="J13" s="30" t="str">
        <x:v>Frame only as a question.</x:v>
      </x:c>
      <x:c r="K13" s="30" t="str">
        <x:v>Congressional written response; Brighton communications.</x:v>
      </x:c>
      <x:c r="L13" s="29"/>
      <x:c r="M13" s="29"/>
      <x:c r="N13" s="29"/>
      <x:c r="O13" s="29"/>
      <x:c r="P13" s="29"/>
      <x:c r="Q13" s="29"/>
      <x:c r="R13" s="29"/>
      <x:c r="S13" s="29"/>
      <x:c r="T13" s="29"/>
      <x:c r="U13" s="29"/>
      <x:c r="V13" s="29"/>
      <x:c r="W13" s="29"/>
      <x:c r="X13" s="29"/>
      <x:c r="Y13" s="29"/>
      <x:c r="Z13" s="29"/>
    </x:row>
    <x:row r="14">
      <x:c r="A14" s="30" t="str">
        <x:v>R013</x:v>
      </x:c>
      <x:c r="B14" s="30" t="str">
        <x:v>Project Silo</x:v>
      </x:c>
      <x:c r="C14" s="30" t="str">
        <x:v>Greg Mills</x:v>
      </x:c>
      <x:c r="D14" s="30" t="str">
        <x:v>Possible project-specific participation while holding dual roles.</x:v>
      </x:c>
      <x:c r="E14" s="30" t="str">
        <x:v>2025-2026</x:v>
      </x:c>
      <x:c r="F14" s="30" t="str">
        <x:v>Investigative hypothesis</x:v>
      </x:c>
      <x:c r="G14" s="30" t="str">
        <x:v>Lead - Needs Evidence</x:v>
      </x:c>
      <x:c r="H14" s="30" t="str">
        <x:v>High</x:v>
      </x:c>
      <x:c r="I14" s="30" t="str"/>
      <x:c r="J14" s="30" t="str">
        <x:v>Do not imply participation without records.</x:v>
      </x:c>
      <x:c r="K14" s="30" t="str">
        <x:v>Emails, calendars, meetings, recusal/disclosure records.</x:v>
      </x:c>
      <x:c r="L14" s="29"/>
      <x:c r="M14" s="29"/>
      <x:c r="N14" s="29"/>
      <x:c r="O14" s="29"/>
      <x:c r="P14" s="29"/>
      <x:c r="Q14" s="29"/>
      <x:c r="R14" s="29"/>
      <x:c r="S14" s="29"/>
      <x:c r="T14" s="29"/>
      <x:c r="U14" s="29"/>
      <x:c r="V14" s="29"/>
      <x:c r="W14" s="29"/>
      <x:c r="X14" s="29"/>
      <x:c r="Y14" s="29"/>
      <x:c r="Z14" s="29"/>
    </x:row>
    <x:row r="15">
      <x:c r="A15" s="30" t="str">
        <x:v>R014</x:v>
      </x:c>
      <x:c r="B15" s="30" t="str">
        <x:v>Project Silo</x:v>
      </x:c>
      <x:c r="C15" s="30" t="str">
        <x:v>Tom Green</x:v>
      </x:c>
      <x:c r="D15" s="30" t="str">
        <x:v>Possible project-specific participation where United Power interests may matter.</x:v>
      </x:c>
      <x:c r="E15" s="30" t="str">
        <x:v>2025-2026</x:v>
      </x:c>
      <x:c r="F15" s="30" t="str">
        <x:v>Investigative hypothesis</x:v>
      </x:c>
      <x:c r="G15" s="30" t="str">
        <x:v>Lead - Needs Evidence</x:v>
      </x:c>
      <x:c r="H15" s="30" t="str">
        <x:v>High</x:v>
      </x:c>
      <x:c r="I15" s="30" t="str"/>
      <x:c r="J15" s="30" t="str">
        <x:v>Do not assert conflict absent project connection.</x:v>
      </x:c>
      <x:c r="K15" s="30" t="str">
        <x:v>Council records, emails, recusal/disclosure records.</x:v>
      </x:c>
      <x:c r="L15" s="29"/>
      <x:c r="M15" s="29"/>
      <x:c r="N15" s="29"/>
      <x:c r="O15" s="29"/>
      <x:c r="P15" s="29"/>
      <x:c r="Q15" s="29"/>
      <x:c r="R15" s="29"/>
      <x:c r="S15" s="29"/>
      <x:c r="T15" s="29"/>
      <x:c r="U15" s="29"/>
      <x:c r="V15" s="29"/>
      <x:c r="W15" s="29"/>
      <x:c r="X15" s="29"/>
      <x:c r="Y15" s="29"/>
      <x:c r="Z15" s="29"/>
    </x:row>
    <x:row r="16">
      <x:c r="A16" s="30" t="str">
        <x:v>R015</x:v>
      </x:c>
      <x:c r="B16" s="30" t="str">
        <x:v>Gabe Evans</x:v>
      </x:c>
      <x:c r="C16" s="30" t="str">
        <x:v>H.R. 9340 Ratepayer Protection Act</x:v>
      </x:c>
      <x:c r="D16" s="30" t="str">
        <x:v>Evans sponsored the bill; introduced June 18, 2026.</x:v>
      </x:c>
      <x:c r="E16" s="30" t="str">
        <x:v>Jun. 18, 2026</x:v>
      </x:c>
      <x:c r="F16" s="30" t="str">
        <x:v>GovInfo</x:v>
      </x:c>
      <x:c r="G16" s="30" t="str">
        <x:v>Verified</x:v>
      </x:c>
      <x:c r="H16" s="30" t="str">
        <x:v>High</x:v>
      </x:c>
      <x:c r="I16" s="30" t="str">
        <x:v>https://www.govinfo.gov/app/details/BILLS-119hr9340ih</x:v>
      </x:c>
      <x:c r="J16" s="30" t="str">
        <x:v>Safe: sponsorship/date/purpose. Do not infer Silo causation.</x:v>
      </x:c>
      <x:c r="K16" s="30" t="str">
        <x:v>Stakeholder/drafting history; office response.</x:v>
      </x:c>
      <x:c r="L16" s="29"/>
      <x:c r="M16" s="29"/>
      <x:c r="N16" s="29"/>
      <x:c r="O16" s="29"/>
      <x:c r="P16" s="29"/>
      <x:c r="Q16" s="29"/>
      <x:c r="R16" s="29"/>
      <x:c r="S16" s="29"/>
      <x:c r="T16" s="29"/>
      <x:c r="U16" s="29"/>
      <x:c r="V16" s="29"/>
      <x:c r="W16" s="29"/>
      <x:c r="X16" s="29"/>
      <x:c r="Y16" s="29"/>
      <x:c r="Z16" s="29"/>
    </x:row>
    <x:row r="17">
      <x:c r="A17" s="30" t="str">
        <x:v>R016</x:v>
      </x:c>
      <x:c r="B17" s="30" t="str">
        <x:v>United Power</x:v>
      </x:c>
      <x:c r="C17" s="30" t="str">
        <x:v>Hyperscale data centers</x:v>
      </x:c>
      <x:c r="D17" s="30" t="str">
        <x:v>United Power's large-load process explicitly identifies hyperscale data centers as intended users for &gt;10 MW requests.</x:v>
      </x:c>
      <x:c r="E17" s="30" t="str">
        <x:v>Current</x:v>
      </x:c>
      <x:c r="F17" s="30" t="str">
        <x:v>Official utility page</x:v>
      </x:c>
      <x:c r="G17" s="30" t="str">
        <x:v>Verified</x:v>
      </x:c>
      <x:c r="H17" s="30" t="str">
        <x:v>High</x:v>
      </x:c>
      <x:c r="I17" s="30" t="str">
        <x:v>https://www.unitedpower.com/large-load</x:v>
      </x:c>
      <x:c r="J17" s="30" t="str">
        <x:v>Safe: general policy/process only.</x:v>
      </x:c>
      <x:c r="K17" s="30" t="str">
        <x:v>Determine whether a Silo inquiry exists.</x:v>
      </x:c>
      <x:c r="L17" s="29"/>
      <x:c r="M17" s="29"/>
      <x:c r="N17" s="29"/>
      <x:c r="O17" s="29"/>
      <x:c r="P17" s="29"/>
      <x:c r="Q17" s="29"/>
      <x:c r="R17" s="29"/>
      <x:c r="S17" s="29"/>
      <x:c r="T17" s="29"/>
      <x:c r="U17" s="29"/>
      <x:c r="V17" s="29"/>
      <x:c r="W17" s="29"/>
      <x:c r="X17" s="29"/>
      <x:c r="Y17" s="29"/>
      <x:c r="Z17" s="29"/>
    </x:row>
    <x:row r="18">
      <x:c r="A18" s="30" t="str">
        <x:v>R017</x:v>
      </x:c>
      <x:c r="B18" s="30" t="str">
        <x:v>Brighton EDC</x:v>
      </x:c>
      <x:c r="C18" s="30" t="str">
        <x:v>Investors / government access</x:v>
      </x:c>
      <x:c r="D18" s="30" t="str">
        <x:v>EDC says investors may receive referrals, early information, and access to government/economic-development networks.</x:v>
      </x:c>
      <x:c r="E18" s="30" t="str">
        <x:v>Current</x:v>
      </x:c>
      <x:c r="F18" s="30" t="str">
        <x:v>Official EDC page</x:v>
      </x:c>
      <x:c r="G18" s="30" t="str">
        <x:v>Verified</x:v>
      </x:c>
      <x:c r="H18" s="30" t="str">
        <x:v>Medium</x:v>
      </x:c>
      <x:c r="I18" s="30" t="str">
        <x:v>https://www.brightonco.gov/3461/Why-Become-an-Investor</x:v>
      </x:c>
      <x:c r="J18" s="30" t="str">
        <x:v>Quote/paraphrase carefully; do not imply improper access.</x:v>
      </x:c>
      <x:c r="K18" s="30" t="str">
        <x:v>Investor agreements, referral logs, project committee records.</x:v>
      </x:c>
      <x:c r="L18" s="29"/>
      <x:c r="M18" s="29"/>
      <x:c r="N18" s="29"/>
      <x:c r="O18" s="29"/>
      <x:c r="P18" s="29"/>
      <x:c r="Q18" s="29"/>
      <x:c r="R18" s="29"/>
      <x:c r="S18" s="29"/>
      <x:c r="T18" s="29"/>
      <x:c r="U18" s="29"/>
      <x:c r="V18" s="29"/>
      <x:c r="W18" s="29"/>
      <x:c r="X18" s="29"/>
      <x:c r="Y18" s="29"/>
      <x:c r="Z18" s="29"/>
    </x:row>
    <x:row r="19">
      <x:c r="A19" s="30" t="str">
        <x:v>R018</x:v>
      </x:c>
      <x:c r="B19" s="30" t="str">
        <x:v>Hyde Development</x:v>
      </x:c>
      <x:c r="C19" s="30" t="str">
        <x:v>Brighton EDC</x:v>
      </x:c>
      <x:c r="D19" s="30" t="str">
        <x:v>Hyde Development is listed as an EDC investor.</x:v>
      </x:c>
      <x:c r="E19" s="30" t="str">
        <x:v>Current</x:v>
      </x:c>
      <x:c r="F19" s="30" t="str">
        <x:v>Official EDC page</x:v>
      </x:c>
      <x:c r="G19" s="30" t="str">
        <x:v>Verified</x:v>
      </x:c>
      <x:c r="H19" s="30" t="str">
        <x:v>Medium</x:v>
      </x:c>
      <x:c r="I19" s="30" t="str">
        <x:v>https://www.brightonco.gov/3481/Investors-and-Partners</x:v>
      </x:c>
      <x:c r="J19" s="30" t="str">
        <x:v>Safe: investor relationship only.</x:v>
      </x:c>
      <x:c r="K19" s="30" t="str">
        <x:v>Any Silo land/developer connection.</x:v>
      </x:c>
      <x:c r="L19" s="29"/>
      <x:c r="M19" s="29"/>
      <x:c r="N19" s="29"/>
      <x:c r="O19" s="29"/>
      <x:c r="P19" s="29"/>
      <x:c r="Q19" s="29"/>
      <x:c r="R19" s="29"/>
      <x:c r="S19" s="29"/>
      <x:c r="T19" s="29"/>
      <x:c r="U19" s="29"/>
      <x:c r="V19" s="29"/>
      <x:c r="W19" s="29"/>
      <x:c r="X19" s="29"/>
      <x:c r="Y19" s="29"/>
      <x:c r="Z19" s="29"/>
    </x:row>
    <x:row r="20">
      <x:c r="A20" s="30" t="str">
        <x:v>R019</x:v>
      </x:c>
      <x:c r="B20" s="30" t="str">
        <x:v>Crusoe</x:v>
      </x:c>
      <x:c r="C20" s="30" t="str">
        <x:v>Project Silo</x:v>
      </x:c>
      <x:c r="D20" s="30" t="str">
        <x:v>Possible ecosystem overlap only; no direct connection currently established.</x:v>
      </x:c>
      <x:c r="E20" s="30" t="str">
        <x:v>Unknown</x:v>
      </x:c>
      <x:c r="F20" s="30" t="str">
        <x:v>Investigative hypothesis</x:v>
      </x:c>
      <x:c r="G20" s="30" t="str">
        <x:v>Lead - Needs Evidence</x:v>
      </x:c>
      <x:c r="H20" s="30" t="str">
        <x:v>Low</x:v>
      </x:c>
      <x:c r="I20" s="30" t="str"/>
      <x:c r="J20" s="30" t="str">
        <x:v>Keep projects separate.</x:v>
      </x:c>
      <x:c r="K20" s="30" t="str">
        <x:v>Ownership, utilities, incentives, counterparties.</x:v>
      </x:c>
      <x:c r="L20" s="29"/>
      <x:c r="M20" s="29"/>
      <x:c r="N20" s="29"/>
      <x:c r="O20" s="29"/>
      <x:c r="P20" s="29"/>
      <x:c r="Q20" s="29"/>
      <x:c r="R20" s="29"/>
      <x:c r="S20" s="29"/>
      <x:c r="T20" s="29"/>
      <x:c r="U20" s="29"/>
      <x:c r="V20" s="29"/>
      <x:c r="W20" s="29"/>
      <x:c r="X20" s="29"/>
      <x:c r="Y20" s="29"/>
      <x:c r="Z20" s="29"/>
    </x:row>
    <x:row r="21">
      <x:c r="A21" s="30" t="str">
        <x:v>R020</x:v>
      </x:c>
      <x:c r="B21" s="30" t="str">
        <x:v>Tom Green</x:v>
      </x:c>
      <x:c r="C21" s="30" t="str">
        <x:v>United Power-related council recusals</x:v>
      </x:c>
      <x:c r="D21" s="30" t="str">
        <x:v>Prior city minutes reportedly show recusals on direct United Power matters.</x:v>
      </x:c>
      <x:c r="E21" s="30" t="str">
        <x:v>Historical</x:v>
      </x:c>
      <x:c r="F21" s="30" t="str">
        <x:v>Prior public-record lead</x:v>
      </x:c>
      <x:c r="G21" s="30" t="str">
        <x:v>Needs Re-verify</x:v>
      </x:c>
      <x:c r="H21" s="30" t="str">
        <x:v>High</x:v>
      </x:c>
      <x:c r="I21" s="30" t="str">
        <x:v>https://brightonco.gov/AgendaCenter/ViewFile/Minutes/_03072023-1603</x:v>
      </x:c>
      <x:c r="J21" s="30" t="str">
        <x:v>DO NOT publish exact recusal claim until PDF is re-verified.</x:v>
      </x:c>
      <x:c r="K21" s="30" t="str">
        <x:v>Open and visually verify relevant minutes/pages; collect additional recusal examples.</x:v>
      </x:c>
      <x:c r="L21" s="29"/>
      <x:c r="M21" s="29"/>
      <x:c r="N21" s="29"/>
      <x:c r="O21" s="29"/>
      <x:c r="P21" s="29"/>
      <x:c r="Q21" s="29"/>
      <x:c r="R21" s="29"/>
      <x:c r="S21" s="29"/>
      <x:c r="T21" s="29"/>
      <x:c r="U21" s="29"/>
      <x:c r="V21" s="29"/>
      <x:c r="W21" s="29"/>
      <x:c r="X21" s="29"/>
      <x:c r="Y21" s="29"/>
      <x:c r="Z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29"/>
      <x:c r="Q22" s="29"/>
      <x:c r="R22" s="29"/>
      <x:c r="S22" s="29"/>
      <x:c r="T22" s="29"/>
      <x:c r="U22" s="29"/>
      <x:c r="V22" s="29"/>
      <x:c r="W22" s="29"/>
      <x:c r="X22" s="29"/>
      <x:c r="Y22" s="29"/>
      <x:c r="Z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29"/>
      <x:c r="Q23" s="29"/>
      <x:c r="R23" s="29"/>
      <x:c r="S23" s="29"/>
      <x:c r="T23" s="29"/>
      <x:c r="U23" s="29"/>
      <x:c r="V23" s="29"/>
      <x:c r="W23" s="29"/>
      <x:c r="X23" s="29"/>
      <x:c r="Y23" s="29"/>
      <x:c r="Z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29"/>
      <x:c r="Q24" s="29"/>
      <x:c r="R24" s="29"/>
      <x:c r="S24" s="29"/>
      <x:c r="T24" s="29"/>
      <x:c r="U24" s="29"/>
      <x:c r="V24" s="29"/>
      <x:c r="W24" s="29"/>
      <x:c r="X24" s="29"/>
      <x:c r="Y24" s="29"/>
      <x:c r="Z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29"/>
      <x:c r="Q25" s="29"/>
      <x:c r="R25" s="29"/>
      <x:c r="S25" s="29"/>
      <x:c r="T25" s="29"/>
      <x:c r="U25" s="29"/>
      <x:c r="V25" s="29"/>
      <x:c r="W25" s="29"/>
      <x:c r="X25" s="29"/>
      <x:c r="Y25" s="29"/>
      <x:c r="Z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29"/>
      <x:c r="Q26" s="29"/>
      <x:c r="R26" s="29"/>
      <x:c r="S26" s="29"/>
      <x:c r="T26" s="29"/>
      <x:c r="U26" s="29"/>
      <x:c r="V26" s="29"/>
      <x:c r="W26" s="29"/>
      <x:c r="X26" s="29"/>
      <x:c r="Y26" s="29"/>
      <x:c r="Z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  <x:c r="P27" s="29"/>
      <x:c r="Q27" s="29"/>
      <x:c r="R27" s="29"/>
      <x:c r="S27" s="29"/>
      <x:c r="T27" s="29"/>
      <x:c r="U27" s="29"/>
      <x:c r="V27" s="29"/>
      <x:c r="W27" s="29"/>
      <x:c r="X27" s="29"/>
      <x:c r="Y27" s="29"/>
      <x:c r="Z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  <x:c r="P28" s="29"/>
      <x:c r="Q28" s="29"/>
      <x:c r="R28" s="29"/>
      <x:c r="S28" s="29"/>
      <x:c r="T28" s="29"/>
      <x:c r="U28" s="29"/>
      <x:c r="V28" s="29"/>
      <x:c r="W28" s="29"/>
      <x:c r="X28" s="29"/>
      <x:c r="Y28" s="29"/>
      <x:c r="Z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  <x:c r="P29" s="29"/>
      <x:c r="Q29" s="29"/>
      <x:c r="R29" s="29"/>
      <x:c r="S29" s="29"/>
      <x:c r="T29" s="29"/>
      <x:c r="U29" s="29"/>
      <x:c r="V29" s="29"/>
      <x:c r="W29" s="29"/>
      <x:c r="X29" s="29"/>
      <x:c r="Y29" s="29"/>
      <x:c r="Z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  <x:c r="P30" s="29"/>
      <x:c r="Q30" s="29"/>
      <x:c r="R30" s="29"/>
      <x:c r="S30" s="29"/>
      <x:c r="T30" s="29"/>
      <x:c r="U30" s="29"/>
      <x:c r="V30" s="29"/>
      <x:c r="W30" s="29"/>
      <x:c r="X30" s="29"/>
      <x:c r="Y30" s="29"/>
      <x:c r="Z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  <x:c r="P31" s="29"/>
      <x:c r="Q31" s="29"/>
      <x:c r="R31" s="29"/>
      <x:c r="S31" s="29"/>
      <x:c r="T31" s="29"/>
      <x:c r="U31" s="29"/>
      <x:c r="V31" s="29"/>
      <x:c r="W31" s="29"/>
      <x:c r="X31" s="29"/>
      <x:c r="Y31" s="29"/>
      <x:c r="Z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  <x:c r="P32" s="29"/>
      <x:c r="Q32" s="29"/>
      <x:c r="R32" s="29"/>
      <x:c r="S32" s="29"/>
      <x:c r="T32" s="29"/>
      <x:c r="U32" s="29"/>
      <x:c r="V32" s="29"/>
      <x:c r="W32" s="29"/>
      <x:c r="X32" s="29"/>
      <x:c r="Y32" s="29"/>
      <x:c r="Z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  <x:c r="P33" s="29"/>
      <x:c r="Q33" s="29"/>
      <x:c r="R33" s="29"/>
      <x:c r="S33" s="29"/>
      <x:c r="T33" s="29"/>
      <x:c r="U33" s="29"/>
      <x:c r="V33" s="29"/>
      <x:c r="W33" s="29"/>
      <x:c r="X33" s="29"/>
      <x:c r="Y33" s="29"/>
      <x:c r="Z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  <x:c r="P34" s="29"/>
      <x:c r="Q34" s="29"/>
      <x:c r="R34" s="29"/>
      <x:c r="S34" s="29"/>
      <x:c r="T34" s="29"/>
      <x:c r="U34" s="29"/>
      <x:c r="V34" s="29"/>
      <x:c r="W34" s="29"/>
      <x:c r="X34" s="29"/>
      <x:c r="Y34" s="29"/>
      <x:c r="Z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  <x:c r="P35" s="29"/>
      <x:c r="Q35" s="29"/>
      <x:c r="R35" s="29"/>
      <x:c r="S35" s="29"/>
      <x:c r="T35" s="29"/>
      <x:c r="U35" s="29"/>
      <x:c r="V35" s="29"/>
      <x:c r="W35" s="29"/>
      <x:c r="X35" s="29"/>
      <x:c r="Y35" s="29"/>
      <x:c r="Z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  <x:c r="P36" s="29"/>
      <x:c r="Q36" s="29"/>
      <x:c r="R36" s="29"/>
      <x:c r="S36" s="29"/>
      <x:c r="T36" s="29"/>
      <x:c r="U36" s="29"/>
      <x:c r="V36" s="29"/>
      <x:c r="W36" s="29"/>
      <x:c r="X36" s="29"/>
      <x:c r="Y36" s="29"/>
      <x:c r="Z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  <x:c r="P37" s="29"/>
      <x:c r="Q37" s="29"/>
      <x:c r="R37" s="29"/>
      <x:c r="S37" s="29"/>
      <x:c r="T37" s="29"/>
      <x:c r="U37" s="29"/>
      <x:c r="V37" s="29"/>
      <x:c r="W37" s="29"/>
      <x:c r="X37" s="29"/>
      <x:c r="Y37" s="29"/>
      <x:c r="Z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29"/>
      <x:c r="S38" s="29"/>
      <x:c r="T38" s="29"/>
      <x:c r="U38" s="29"/>
      <x:c r="V38" s="29"/>
      <x:c r="W38" s="29"/>
      <x:c r="X38" s="29"/>
      <x:c r="Y38" s="29"/>
      <x:c r="Z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  <x:c r="P39" s="29"/>
      <x:c r="Q39" s="29"/>
      <x:c r="R39" s="29"/>
      <x:c r="S39" s="29"/>
      <x:c r="T39" s="29"/>
      <x:c r="U39" s="29"/>
      <x:c r="V39" s="29"/>
      <x:c r="W39" s="29"/>
      <x:c r="X39" s="29"/>
      <x:c r="Y39" s="29"/>
      <x:c r="Z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  <x:c r="P40" s="29"/>
      <x:c r="Q40" s="29"/>
      <x:c r="R40" s="29"/>
      <x:c r="S40" s="29"/>
      <x:c r="T40" s="29"/>
      <x:c r="U40" s="29"/>
      <x:c r="V40" s="29"/>
      <x:c r="W40" s="29"/>
      <x:c r="X40" s="29"/>
      <x:c r="Y40" s="29"/>
      <x:c r="Z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  <x:c r="P41" s="29"/>
      <x:c r="Q41" s="29"/>
      <x:c r="R41" s="29"/>
      <x:c r="S41" s="29"/>
      <x:c r="T41" s="29"/>
      <x:c r="U41" s="29"/>
      <x:c r="V41" s="29"/>
      <x:c r="W41" s="29"/>
      <x:c r="X41" s="29"/>
      <x:c r="Y41" s="29"/>
      <x:c r="Z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  <x:c r="P42" s="29"/>
      <x:c r="Q42" s="29"/>
      <x:c r="R42" s="29"/>
      <x:c r="S42" s="29"/>
      <x:c r="T42" s="29"/>
      <x:c r="U42" s="29"/>
      <x:c r="V42" s="29"/>
      <x:c r="W42" s="29"/>
      <x:c r="X42" s="29"/>
      <x:c r="Y42" s="29"/>
      <x:c r="Z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  <x:c r="P43" s="29"/>
      <x:c r="Q43" s="29"/>
      <x:c r="R43" s="29"/>
      <x:c r="S43" s="29"/>
      <x:c r="T43" s="29"/>
      <x:c r="U43" s="29"/>
      <x:c r="V43" s="29"/>
      <x:c r="W43" s="29"/>
      <x:c r="X43" s="29"/>
      <x:c r="Y43" s="29"/>
      <x:c r="Z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  <x:c r="P44" s="29"/>
      <x:c r="Q44" s="29"/>
      <x:c r="R44" s="29"/>
      <x:c r="S44" s="29"/>
      <x:c r="T44" s="29"/>
      <x:c r="U44" s="29"/>
      <x:c r="V44" s="29"/>
      <x:c r="W44" s="29"/>
      <x:c r="X44" s="29"/>
      <x:c r="Y44" s="29"/>
      <x:c r="Z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  <x:c r="P45" s="29"/>
      <x:c r="Q45" s="29"/>
      <x:c r="R45" s="29"/>
      <x:c r="S45" s="29"/>
      <x:c r="T45" s="29"/>
      <x:c r="U45" s="29"/>
      <x:c r="V45" s="29"/>
      <x:c r="W45" s="29"/>
      <x:c r="X45" s="29"/>
      <x:c r="Y45" s="29"/>
      <x:c r="Z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  <x:c r="P46" s="29"/>
      <x:c r="Q46" s="29"/>
      <x:c r="R46" s="29"/>
      <x:c r="S46" s="29"/>
      <x:c r="T46" s="29"/>
      <x:c r="U46" s="29"/>
      <x:c r="V46" s="29"/>
      <x:c r="W46" s="29"/>
      <x:c r="X46" s="29"/>
      <x:c r="Y46" s="29"/>
      <x:c r="Z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  <x:c r="P47" s="29"/>
      <x:c r="Q47" s="29"/>
      <x:c r="R47" s="29"/>
      <x:c r="S47" s="29"/>
      <x:c r="T47" s="29"/>
      <x:c r="U47" s="29"/>
      <x:c r="V47" s="29"/>
      <x:c r="W47" s="29"/>
      <x:c r="X47" s="29"/>
      <x:c r="Y47" s="29"/>
      <x:c r="Z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  <x:c r="P48" s="29"/>
      <x:c r="Q48" s="29"/>
      <x:c r="R48" s="29"/>
      <x:c r="S48" s="29"/>
      <x:c r="T48" s="29"/>
      <x:c r="U48" s="29"/>
      <x:c r="V48" s="29"/>
      <x:c r="W48" s="29"/>
      <x:c r="X48" s="29"/>
      <x:c r="Y48" s="29"/>
      <x:c r="Z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  <x:c r="P49" s="29"/>
      <x:c r="Q49" s="29"/>
      <x:c r="R49" s="29"/>
      <x:c r="S49" s="29"/>
      <x:c r="T49" s="29"/>
      <x:c r="U49" s="29"/>
      <x:c r="V49" s="29"/>
      <x:c r="W49" s="29"/>
      <x:c r="X49" s="29"/>
      <x:c r="Y49" s="29"/>
      <x:c r="Z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29"/>
      <x:c r="S50" s="29"/>
      <x:c r="T50" s="29"/>
      <x:c r="U50" s="29"/>
      <x:c r="V50" s="29"/>
      <x:c r="W50" s="29"/>
      <x:c r="X50" s="29"/>
      <x:c r="Y50" s="29"/>
      <x:c r="Z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  <x:c r="P51" s="29"/>
      <x:c r="Q51" s="29"/>
      <x:c r="R51" s="29"/>
      <x:c r="S51" s="29"/>
      <x:c r="T51" s="29"/>
      <x:c r="U51" s="29"/>
      <x:c r="V51" s="29"/>
      <x:c r="W51" s="29"/>
      <x:c r="X51" s="29"/>
      <x:c r="Y51" s="29"/>
      <x:c r="Z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  <x:c r="P52" s="29"/>
      <x:c r="Q52" s="29"/>
      <x:c r="R52" s="29"/>
      <x:c r="S52" s="29"/>
      <x:c r="T52" s="29"/>
      <x:c r="U52" s="29"/>
      <x:c r="V52" s="29"/>
      <x:c r="W52" s="29"/>
      <x:c r="X52" s="29"/>
      <x:c r="Y52" s="29"/>
      <x:c r="Z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  <x:c r="P53" s="29"/>
      <x:c r="Q53" s="29"/>
      <x:c r="R53" s="29"/>
      <x:c r="S53" s="29"/>
      <x:c r="T53" s="29"/>
      <x:c r="U53" s="29"/>
      <x:c r="V53" s="29"/>
      <x:c r="W53" s="29"/>
      <x:c r="X53" s="29"/>
      <x:c r="Y53" s="29"/>
      <x:c r="Z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  <x:c r="P54" s="29"/>
      <x:c r="Q54" s="29"/>
      <x:c r="R54" s="29"/>
      <x:c r="S54" s="29"/>
      <x:c r="T54" s="29"/>
      <x:c r="U54" s="29"/>
      <x:c r="V54" s="29"/>
      <x:c r="W54" s="29"/>
      <x:c r="X54" s="29"/>
      <x:c r="Y54" s="29"/>
      <x:c r="Z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  <x:c r="P55" s="29"/>
      <x:c r="Q55" s="29"/>
      <x:c r="R55" s="29"/>
      <x:c r="S55" s="29"/>
      <x:c r="T55" s="29"/>
      <x:c r="U55" s="29"/>
      <x:c r="V55" s="29"/>
      <x:c r="W55" s="29"/>
      <x:c r="X55" s="29"/>
      <x:c r="Y55" s="29"/>
      <x:c r="Z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  <x:c r="P56" s="29"/>
      <x:c r="Q56" s="29"/>
      <x:c r="R56" s="29"/>
      <x:c r="S56" s="29"/>
      <x:c r="T56" s="29"/>
      <x:c r="U56" s="29"/>
      <x:c r="V56" s="29"/>
      <x:c r="W56" s="29"/>
      <x:c r="X56" s="29"/>
      <x:c r="Y56" s="29"/>
      <x:c r="Z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  <x:c r="P57" s="29"/>
      <x:c r="Q57" s="29"/>
      <x:c r="R57" s="29"/>
      <x:c r="S57" s="29"/>
      <x:c r="T57" s="29"/>
      <x:c r="U57" s="29"/>
      <x:c r="V57" s="29"/>
      <x:c r="W57" s="29"/>
      <x:c r="X57" s="29"/>
      <x:c r="Y57" s="29"/>
      <x:c r="Z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  <x:c r="P58" s="29"/>
      <x:c r="Q58" s="29"/>
      <x:c r="R58" s="29"/>
      <x:c r="S58" s="29"/>
      <x:c r="T58" s="29"/>
      <x:c r="U58" s="29"/>
      <x:c r="V58" s="29"/>
      <x:c r="W58" s="29"/>
      <x:c r="X58" s="29"/>
      <x:c r="Y58" s="29"/>
      <x:c r="Z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  <x:c r="P59" s="29"/>
      <x:c r="Q59" s="29"/>
      <x:c r="R59" s="29"/>
      <x:c r="S59" s="29"/>
      <x:c r="T59" s="29"/>
      <x:c r="U59" s="29"/>
      <x:c r="V59" s="29"/>
      <x:c r="W59" s="29"/>
      <x:c r="X59" s="29"/>
      <x:c r="Y59" s="29"/>
      <x:c r="Z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  <x:c r="P60" s="29"/>
      <x:c r="Q60" s="29"/>
      <x:c r="R60" s="29"/>
      <x:c r="S60" s="29"/>
      <x:c r="T60" s="29"/>
      <x:c r="U60" s="29"/>
      <x:c r="V60" s="29"/>
      <x:c r="W60" s="29"/>
      <x:c r="X60" s="29"/>
      <x:c r="Y60" s="29"/>
      <x:c r="Z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  <x:c r="P61" s="29"/>
      <x:c r="Q61" s="29"/>
      <x:c r="R61" s="29"/>
      <x:c r="S61" s="29"/>
      <x:c r="T61" s="29"/>
      <x:c r="U61" s="29"/>
      <x:c r="V61" s="29"/>
      <x:c r="W61" s="29"/>
      <x:c r="X61" s="29"/>
      <x:c r="Y61" s="29"/>
      <x:c r="Z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  <x:c r="P62" s="29"/>
      <x:c r="Q62" s="29"/>
      <x:c r="R62" s="29"/>
      <x:c r="S62" s="29"/>
      <x:c r="T62" s="29"/>
      <x:c r="U62" s="29"/>
      <x:c r="V62" s="29"/>
      <x:c r="W62" s="29"/>
      <x:c r="X62" s="29"/>
      <x:c r="Y62" s="29"/>
      <x:c r="Z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  <x:c r="P63" s="29"/>
      <x:c r="Q63" s="29"/>
      <x:c r="R63" s="29"/>
      <x:c r="S63" s="29"/>
      <x:c r="T63" s="29"/>
      <x:c r="U63" s="29"/>
      <x:c r="V63" s="29"/>
      <x:c r="W63" s="29"/>
      <x:c r="X63" s="29"/>
      <x:c r="Y63" s="29"/>
      <x:c r="Z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  <x:c r="P64" s="29"/>
      <x:c r="Q64" s="29"/>
      <x:c r="R64" s="29"/>
      <x:c r="S64" s="29"/>
      <x:c r="T64" s="29"/>
      <x:c r="U64" s="29"/>
      <x:c r="V64" s="29"/>
      <x:c r="W64" s="29"/>
      <x:c r="X64" s="29"/>
      <x:c r="Y64" s="29"/>
      <x:c r="Z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  <x:c r="P65" s="29"/>
      <x:c r="Q65" s="29"/>
      <x:c r="R65" s="29"/>
      <x:c r="S65" s="29"/>
      <x:c r="T65" s="29"/>
      <x:c r="U65" s="29"/>
      <x:c r="V65" s="29"/>
      <x:c r="W65" s="29"/>
      <x:c r="X65" s="29"/>
      <x:c r="Y65" s="29"/>
      <x:c r="Z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  <x:c r="P66" s="29"/>
      <x:c r="Q66" s="29"/>
      <x:c r="R66" s="29"/>
      <x:c r="S66" s="29"/>
      <x:c r="T66" s="29"/>
      <x:c r="U66" s="29"/>
      <x:c r="V66" s="29"/>
      <x:c r="W66" s="29"/>
      <x:c r="X66" s="29"/>
      <x:c r="Y66" s="29"/>
      <x:c r="Z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  <x:c r="P67" s="29"/>
      <x:c r="Q67" s="29"/>
      <x:c r="R67" s="29"/>
      <x:c r="S67" s="29"/>
      <x:c r="T67" s="29"/>
      <x:c r="U67" s="29"/>
      <x:c r="V67" s="29"/>
      <x:c r="W67" s="29"/>
      <x:c r="X67" s="29"/>
      <x:c r="Y67" s="29"/>
      <x:c r="Z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  <x:c r="P68" s="29"/>
      <x:c r="Q68" s="29"/>
      <x:c r="R68" s="29"/>
      <x:c r="S68" s="29"/>
      <x:c r="T68" s="29"/>
      <x:c r="U68" s="29"/>
      <x:c r="V68" s="29"/>
      <x:c r="W68" s="29"/>
      <x:c r="X68" s="29"/>
      <x:c r="Y68" s="29"/>
      <x:c r="Z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  <x:c r="P69" s="29"/>
      <x:c r="Q69" s="29"/>
      <x:c r="R69" s="29"/>
      <x:c r="S69" s="29"/>
      <x:c r="T69" s="29"/>
      <x:c r="U69" s="29"/>
      <x:c r="V69" s="29"/>
      <x:c r="W69" s="29"/>
      <x:c r="X69" s="29"/>
      <x:c r="Y69" s="29"/>
      <x:c r="Z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  <x:c r="P70" s="29"/>
      <x:c r="Q70" s="29"/>
      <x:c r="R70" s="29"/>
      <x:c r="S70" s="29"/>
      <x:c r="T70" s="29"/>
      <x:c r="U70" s="29"/>
      <x:c r="V70" s="29"/>
      <x:c r="W70" s="29"/>
      <x:c r="X70" s="29"/>
      <x:c r="Y70" s="29"/>
      <x:c r="Z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29"/>
      <x:c r="S71" s="29"/>
      <x:c r="T71" s="29"/>
      <x:c r="U71" s="29"/>
      <x:c r="V71" s="29"/>
      <x:c r="W71" s="29"/>
      <x:c r="X71" s="29"/>
      <x:c r="Y71" s="29"/>
      <x:c r="Z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  <x:c r="P72" s="29"/>
      <x:c r="Q72" s="29"/>
      <x:c r="R72" s="29"/>
      <x:c r="S72" s="29"/>
      <x:c r="T72" s="29"/>
      <x:c r="U72" s="29"/>
      <x:c r="V72" s="29"/>
      <x:c r="W72" s="29"/>
      <x:c r="X72" s="29"/>
      <x:c r="Y72" s="29"/>
      <x:c r="Z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  <x:c r="P73" s="29"/>
      <x:c r="Q73" s="29"/>
      <x:c r="R73" s="29"/>
      <x:c r="S73" s="29"/>
      <x:c r="T73" s="29"/>
      <x:c r="U73" s="29"/>
      <x:c r="V73" s="29"/>
      <x:c r="W73" s="29"/>
      <x:c r="X73" s="29"/>
      <x:c r="Y73" s="29"/>
      <x:c r="Z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  <x:c r="P74" s="29"/>
      <x:c r="Q74" s="29"/>
      <x:c r="R74" s="29"/>
      <x:c r="S74" s="29"/>
      <x:c r="T74" s="29"/>
      <x:c r="U74" s="29"/>
      <x:c r="V74" s="29"/>
      <x:c r="W74" s="29"/>
      <x:c r="X74" s="29"/>
      <x:c r="Y74" s="29"/>
      <x:c r="Z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  <x:c r="P75" s="29"/>
      <x:c r="Q75" s="29"/>
      <x:c r="R75" s="29"/>
      <x:c r="S75" s="29"/>
      <x:c r="T75" s="29"/>
      <x:c r="U75" s="29"/>
      <x:c r="V75" s="29"/>
      <x:c r="W75" s="29"/>
      <x:c r="X75" s="29"/>
      <x:c r="Y75" s="29"/>
      <x:c r="Z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  <x:c r="P76" s="29"/>
      <x:c r="Q76" s="29"/>
      <x:c r="R76" s="29"/>
      <x:c r="S76" s="29"/>
      <x:c r="T76" s="29"/>
      <x:c r="U76" s="29"/>
      <x:c r="V76" s="29"/>
      <x:c r="W76" s="29"/>
      <x:c r="X76" s="29"/>
      <x:c r="Y76" s="29"/>
      <x:c r="Z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  <x:c r="P77" s="29"/>
      <x:c r="Q77" s="29"/>
      <x:c r="R77" s="29"/>
      <x:c r="S77" s="29"/>
      <x:c r="T77" s="29"/>
      <x:c r="U77" s="29"/>
      <x:c r="V77" s="29"/>
      <x:c r="W77" s="29"/>
      <x:c r="X77" s="29"/>
      <x:c r="Y77" s="29"/>
      <x:c r="Z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  <x:c r="P78" s="29"/>
      <x:c r="Q78" s="29"/>
      <x:c r="R78" s="29"/>
      <x:c r="S78" s="29"/>
      <x:c r="T78" s="29"/>
      <x:c r="U78" s="29"/>
      <x:c r="V78" s="29"/>
      <x:c r="W78" s="29"/>
      <x:c r="X78" s="29"/>
      <x:c r="Y78" s="29"/>
      <x:c r="Z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  <x:c r="P79" s="29"/>
      <x:c r="Q79" s="29"/>
      <x:c r="R79" s="29"/>
      <x:c r="S79" s="29"/>
      <x:c r="T79" s="29"/>
      <x:c r="U79" s="29"/>
      <x:c r="V79" s="29"/>
      <x:c r="W79" s="29"/>
      <x:c r="X79" s="29"/>
      <x:c r="Y79" s="29"/>
      <x:c r="Z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  <x:c r="P80" s="29"/>
      <x:c r="Q80" s="29"/>
      <x:c r="R80" s="29"/>
      <x:c r="S80" s="29"/>
      <x:c r="T80" s="29"/>
      <x:c r="U80" s="29"/>
      <x:c r="V80" s="29"/>
      <x:c r="W80" s="29"/>
      <x:c r="X80" s="29"/>
      <x:c r="Y80" s="29"/>
      <x:c r="Z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  <x:c r="P81" s="29"/>
      <x:c r="Q81" s="29"/>
      <x:c r="R81" s="29"/>
      <x:c r="S81" s="29"/>
      <x:c r="T81" s="29"/>
      <x:c r="U81" s="29"/>
      <x:c r="V81" s="29"/>
      <x:c r="W81" s="29"/>
      <x:c r="X81" s="29"/>
      <x:c r="Y81" s="29"/>
      <x:c r="Z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  <x:c r="P82" s="29"/>
      <x:c r="Q82" s="29"/>
      <x:c r="R82" s="29"/>
      <x:c r="S82" s="29"/>
      <x:c r="T82" s="29"/>
      <x:c r="U82" s="29"/>
      <x:c r="V82" s="29"/>
      <x:c r="W82" s="29"/>
      <x:c r="X82" s="29"/>
      <x:c r="Y82" s="29"/>
      <x:c r="Z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  <x:c r="P83" s="29"/>
      <x:c r="Q83" s="29"/>
      <x:c r="R83" s="29"/>
      <x:c r="S83" s="29"/>
      <x:c r="T83" s="29"/>
      <x:c r="U83" s="29"/>
      <x:c r="V83" s="29"/>
      <x:c r="W83" s="29"/>
      <x:c r="X83" s="29"/>
      <x:c r="Y83" s="29"/>
      <x:c r="Z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  <x:c r="P84" s="29"/>
      <x:c r="Q84" s="29"/>
      <x:c r="R84" s="29"/>
      <x:c r="S84" s="29"/>
      <x:c r="T84" s="29"/>
      <x:c r="U84" s="29"/>
      <x:c r="V84" s="29"/>
      <x:c r="W84" s="29"/>
      <x:c r="X84" s="29"/>
      <x:c r="Y84" s="29"/>
      <x:c r="Z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  <x:c r="P85" s="29"/>
      <x:c r="Q85" s="29"/>
      <x:c r="R85" s="29"/>
      <x:c r="S85" s="29"/>
      <x:c r="T85" s="29"/>
      <x:c r="U85" s="29"/>
      <x:c r="V85" s="29"/>
      <x:c r="W85" s="29"/>
      <x:c r="X85" s="29"/>
      <x:c r="Y85" s="29"/>
      <x:c r="Z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  <x:c r="P86" s="29"/>
      <x:c r="Q86" s="29"/>
      <x:c r="R86" s="29"/>
      <x:c r="S86" s="29"/>
      <x:c r="T86" s="29"/>
      <x:c r="U86" s="29"/>
      <x:c r="V86" s="29"/>
      <x:c r="W86" s="29"/>
      <x:c r="X86" s="29"/>
      <x:c r="Y86" s="29"/>
      <x:c r="Z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  <x:c r="P87" s="29"/>
      <x:c r="Q87" s="29"/>
      <x:c r="R87" s="29"/>
      <x:c r="S87" s="29"/>
      <x:c r="T87" s="29"/>
      <x:c r="U87" s="29"/>
      <x:c r="V87" s="29"/>
      <x:c r="W87" s="29"/>
      <x:c r="X87" s="29"/>
      <x:c r="Y87" s="29"/>
      <x:c r="Z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  <x:c r="P88" s="29"/>
      <x:c r="Q88" s="29"/>
      <x:c r="R88" s="29"/>
      <x:c r="S88" s="29"/>
      <x:c r="T88" s="29"/>
      <x:c r="U88" s="29"/>
      <x:c r="V88" s="29"/>
      <x:c r="W88" s="29"/>
      <x:c r="X88" s="29"/>
      <x:c r="Y88" s="29"/>
      <x:c r="Z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29"/>
      <x:c r="S89" s="29"/>
      <x:c r="T89" s="29"/>
      <x:c r="U89" s="29"/>
      <x:c r="V89" s="29"/>
      <x:c r="W89" s="29"/>
      <x:c r="X89" s="29"/>
      <x:c r="Y89" s="29"/>
      <x:c r="Z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  <x:c r="P90" s="29"/>
      <x:c r="Q90" s="29"/>
      <x:c r="R90" s="29"/>
      <x:c r="S90" s="29"/>
      <x:c r="T90" s="29"/>
      <x:c r="U90" s="29"/>
      <x:c r="V90" s="29"/>
      <x:c r="W90" s="29"/>
      <x:c r="X90" s="29"/>
      <x:c r="Y90" s="29"/>
      <x:c r="Z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  <x:c r="P91" s="29"/>
      <x:c r="Q91" s="29"/>
      <x:c r="R91" s="29"/>
      <x:c r="S91" s="29"/>
      <x:c r="T91" s="29"/>
      <x:c r="U91" s="29"/>
      <x:c r="V91" s="29"/>
      <x:c r="W91" s="29"/>
      <x:c r="X91" s="29"/>
      <x:c r="Y91" s="29"/>
      <x:c r="Z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  <x:c r="P92" s="29"/>
      <x:c r="Q92" s="29"/>
      <x:c r="R92" s="29"/>
      <x:c r="S92" s="29"/>
      <x:c r="T92" s="29"/>
      <x:c r="U92" s="29"/>
      <x:c r="V92" s="29"/>
      <x:c r="W92" s="29"/>
      <x:c r="X92" s="29"/>
      <x:c r="Y92" s="29"/>
      <x:c r="Z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  <x:c r="P93" s="29"/>
      <x:c r="Q93" s="29"/>
      <x:c r="R93" s="29"/>
      <x:c r="S93" s="29"/>
      <x:c r="T93" s="29"/>
      <x:c r="U93" s="29"/>
      <x:c r="V93" s="29"/>
      <x:c r="W93" s="29"/>
      <x:c r="X93" s="29"/>
      <x:c r="Y93" s="29"/>
      <x:c r="Z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  <x:c r="P94" s="29"/>
      <x:c r="Q94" s="29"/>
      <x:c r="R94" s="29"/>
      <x:c r="S94" s="29"/>
      <x:c r="T94" s="29"/>
      <x:c r="U94" s="29"/>
      <x:c r="V94" s="29"/>
      <x:c r="W94" s="29"/>
      <x:c r="X94" s="29"/>
      <x:c r="Y94" s="29"/>
      <x:c r="Z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  <x:c r="P95" s="29"/>
      <x:c r="Q95" s="29"/>
      <x:c r="R95" s="29"/>
      <x:c r="S95" s="29"/>
      <x:c r="T95" s="29"/>
      <x:c r="U95" s="29"/>
      <x:c r="V95" s="29"/>
      <x:c r="W95" s="29"/>
      <x:c r="X95" s="29"/>
      <x:c r="Y95" s="29"/>
      <x:c r="Z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  <x:c r="P96" s="29"/>
      <x:c r="Q96" s="29"/>
      <x:c r="R96" s="29"/>
      <x:c r="S96" s="29"/>
      <x:c r="T96" s="29"/>
      <x:c r="U96" s="29"/>
      <x:c r="V96" s="29"/>
      <x:c r="W96" s="29"/>
      <x:c r="X96" s="29"/>
      <x:c r="Y96" s="29"/>
      <x:c r="Z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  <x:c r="P97" s="29"/>
      <x:c r="Q97" s="29"/>
      <x:c r="R97" s="29"/>
      <x:c r="S97" s="29"/>
      <x:c r="T97" s="29"/>
      <x:c r="U97" s="29"/>
      <x:c r="V97" s="29"/>
      <x:c r="W97" s="29"/>
      <x:c r="X97" s="29"/>
      <x:c r="Y97" s="29"/>
      <x:c r="Z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  <x:c r="P98" s="29"/>
      <x:c r="Q98" s="29"/>
      <x:c r="R98" s="29"/>
      <x:c r="S98" s="29"/>
      <x:c r="T98" s="29"/>
      <x:c r="U98" s="29"/>
      <x:c r="V98" s="29"/>
      <x:c r="W98" s="29"/>
      <x:c r="X98" s="29"/>
      <x:c r="Y98" s="29"/>
      <x:c r="Z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  <x:c r="P99" s="29"/>
      <x:c r="Q99" s="29"/>
      <x:c r="R99" s="29"/>
      <x:c r="S99" s="29"/>
      <x:c r="T99" s="29"/>
      <x:c r="U99" s="29"/>
      <x:c r="V99" s="29"/>
      <x:c r="W99" s="29"/>
      <x:c r="X99" s="29"/>
      <x:c r="Y99" s="29"/>
      <x:c r="Z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  <x:c r="P100" s="29"/>
      <x:c r="Q100" s="29"/>
      <x:c r="R100" s="29"/>
      <x:c r="S100" s="29"/>
      <x:c r="T100" s="29"/>
      <x:c r="U100" s="29"/>
      <x:c r="V100" s="29"/>
      <x:c r="W100" s="29"/>
      <x:c r="X100" s="29"/>
      <x:c r="Y100" s="29"/>
      <x:c r="Z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  <x:c r="P101" s="29"/>
      <x:c r="Q101" s="29"/>
      <x:c r="R101" s="29"/>
      <x:c r="S101" s="29"/>
      <x:c r="T101" s="29"/>
      <x:c r="U101" s="29"/>
      <x:c r="V101" s="29"/>
      <x:c r="W101" s="29"/>
      <x:c r="X101" s="29"/>
      <x:c r="Y101" s="29"/>
      <x:c r="Z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29"/>
      <x:c r="S102" s="29"/>
      <x:c r="T102" s="29"/>
      <x:c r="U102" s="29"/>
      <x:c r="V102" s="29"/>
      <x:c r="W102" s="29"/>
      <x:c r="X102" s="29"/>
      <x:c r="Y102" s="29"/>
      <x:c r="Z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  <x:c r="P103" s="29"/>
      <x:c r="Q103" s="29"/>
      <x:c r="R103" s="29"/>
      <x:c r="S103" s="29"/>
      <x:c r="T103" s="29"/>
      <x:c r="U103" s="29"/>
      <x:c r="V103" s="29"/>
      <x:c r="W103" s="29"/>
      <x:c r="X103" s="29"/>
      <x:c r="Y103" s="29"/>
      <x:c r="Z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  <x:c r="P104" s="29"/>
      <x:c r="Q104" s="29"/>
      <x:c r="R104" s="29"/>
      <x:c r="S104" s="29"/>
      <x:c r="T104" s="29"/>
      <x:c r="U104" s="29"/>
      <x:c r="V104" s="29"/>
      <x:c r="W104" s="29"/>
      <x:c r="X104" s="29"/>
      <x:c r="Y104" s="29"/>
      <x:c r="Z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  <x:c r="P105" s="29"/>
      <x:c r="Q105" s="29"/>
      <x:c r="R105" s="29"/>
      <x:c r="S105" s="29"/>
      <x:c r="T105" s="29"/>
      <x:c r="U105" s="29"/>
      <x:c r="V105" s="29"/>
      <x:c r="W105" s="29"/>
      <x:c r="X105" s="29"/>
      <x:c r="Y105" s="29"/>
      <x:c r="Z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  <x:c r="P106" s="29"/>
      <x:c r="Q106" s="29"/>
      <x:c r="R106" s="29"/>
      <x:c r="S106" s="29"/>
      <x:c r="T106" s="29"/>
      <x:c r="U106" s="29"/>
      <x:c r="V106" s="29"/>
      <x:c r="W106" s="29"/>
      <x:c r="X106" s="29"/>
      <x:c r="Y106" s="29"/>
      <x:c r="Z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  <x:c r="P107" s="29"/>
      <x:c r="Q107" s="29"/>
      <x:c r="R107" s="29"/>
      <x:c r="S107" s="29"/>
      <x:c r="T107" s="29"/>
      <x:c r="U107" s="29"/>
      <x:c r="V107" s="29"/>
      <x:c r="W107" s="29"/>
      <x:c r="X107" s="29"/>
      <x:c r="Y107" s="29"/>
      <x:c r="Z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  <x:c r="P108" s="29"/>
      <x:c r="Q108" s="29"/>
      <x:c r="R108" s="29"/>
      <x:c r="S108" s="29"/>
      <x:c r="T108" s="29"/>
      <x:c r="U108" s="29"/>
      <x:c r="V108" s="29"/>
      <x:c r="W108" s="29"/>
      <x:c r="X108" s="29"/>
      <x:c r="Y108" s="29"/>
      <x:c r="Z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  <x:c r="P109" s="29"/>
      <x:c r="Q109" s="29"/>
      <x:c r="R109" s="29"/>
      <x:c r="S109" s="29"/>
      <x:c r="T109" s="29"/>
      <x:c r="U109" s="29"/>
      <x:c r="V109" s="29"/>
      <x:c r="W109" s="29"/>
      <x:c r="X109" s="29"/>
      <x:c r="Y109" s="29"/>
      <x:c r="Z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  <x:c r="P110" s="29"/>
      <x:c r="Q110" s="29"/>
      <x:c r="R110" s="29"/>
      <x:c r="S110" s="29"/>
      <x:c r="T110" s="29"/>
      <x:c r="U110" s="29"/>
      <x:c r="V110" s="29"/>
      <x:c r="W110" s="29"/>
      <x:c r="X110" s="29"/>
      <x:c r="Y110" s="29"/>
      <x:c r="Z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  <x:c r="P111" s="29"/>
      <x:c r="Q111" s="29"/>
      <x:c r="R111" s="29"/>
      <x:c r="S111" s="29"/>
      <x:c r="T111" s="29"/>
      <x:c r="U111" s="29"/>
      <x:c r="V111" s="29"/>
      <x:c r="W111" s="29"/>
      <x:c r="X111" s="29"/>
      <x:c r="Y111" s="29"/>
      <x:c r="Z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  <x:c r="P112" s="29"/>
      <x:c r="Q112" s="29"/>
      <x:c r="R112" s="29"/>
      <x:c r="S112" s="29"/>
      <x:c r="T112" s="29"/>
      <x:c r="U112" s="29"/>
      <x:c r="V112" s="29"/>
      <x:c r="W112" s="29"/>
      <x:c r="X112" s="29"/>
      <x:c r="Y112" s="29"/>
      <x:c r="Z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  <x:c r="P113" s="29"/>
      <x:c r="Q113" s="29"/>
      <x:c r="R113" s="29"/>
      <x:c r="S113" s="29"/>
      <x:c r="T113" s="29"/>
      <x:c r="U113" s="29"/>
      <x:c r="V113" s="29"/>
      <x:c r="W113" s="29"/>
      <x:c r="X113" s="29"/>
      <x:c r="Y113" s="29"/>
      <x:c r="Z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  <x:c r="P114" s="29"/>
      <x:c r="Q114" s="29"/>
      <x:c r="R114" s="29"/>
      <x:c r="S114" s="29"/>
      <x:c r="T114" s="29"/>
      <x:c r="U114" s="29"/>
      <x:c r="V114" s="29"/>
      <x:c r="W114" s="29"/>
      <x:c r="X114" s="29"/>
      <x:c r="Y114" s="29"/>
      <x:c r="Z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29"/>
      <x:c r="S115" s="29"/>
      <x:c r="T115" s="29"/>
      <x:c r="U115" s="29"/>
      <x:c r="V115" s="29"/>
      <x:c r="W115" s="29"/>
      <x:c r="X115" s="29"/>
      <x:c r="Y115" s="29"/>
      <x:c r="Z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  <x:c r="P116" s="29"/>
      <x:c r="Q116" s="29"/>
      <x:c r="R116" s="29"/>
      <x:c r="S116" s="29"/>
      <x:c r="T116" s="29"/>
      <x:c r="U116" s="29"/>
      <x:c r="V116" s="29"/>
      <x:c r="W116" s="29"/>
      <x:c r="X116" s="29"/>
      <x:c r="Y116" s="29"/>
      <x:c r="Z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  <x:c r="P117" s="29"/>
      <x:c r="Q117" s="29"/>
      <x:c r="R117" s="29"/>
      <x:c r="S117" s="29"/>
      <x:c r="T117" s="29"/>
      <x:c r="U117" s="29"/>
      <x:c r="V117" s="29"/>
      <x:c r="W117" s="29"/>
      <x:c r="X117" s="29"/>
      <x:c r="Y117" s="29"/>
      <x:c r="Z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  <x:c r="P118" s="29"/>
      <x:c r="Q118" s="29"/>
      <x:c r="R118" s="29"/>
      <x:c r="S118" s="29"/>
      <x:c r="T118" s="29"/>
      <x:c r="U118" s="29"/>
      <x:c r="V118" s="29"/>
      <x:c r="W118" s="29"/>
      <x:c r="X118" s="29"/>
      <x:c r="Y118" s="29"/>
      <x:c r="Z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  <x:c r="P119" s="29"/>
      <x:c r="Q119" s="29"/>
      <x:c r="R119" s="29"/>
      <x:c r="S119" s="29"/>
      <x:c r="T119" s="29"/>
      <x:c r="U119" s="29"/>
      <x:c r="V119" s="29"/>
      <x:c r="W119" s="29"/>
      <x:c r="X119" s="29"/>
      <x:c r="Y119" s="29"/>
      <x:c r="Z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  <x:c r="P120" s="29"/>
      <x:c r="Q120" s="29"/>
      <x:c r="R120" s="29"/>
      <x:c r="S120" s="29"/>
      <x:c r="T120" s="29"/>
      <x:c r="U120" s="29"/>
      <x:c r="V120" s="29"/>
      <x:c r="W120" s="29"/>
      <x:c r="X120" s="29"/>
      <x:c r="Y120" s="29"/>
      <x:c r="Z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  <x:c r="M121" s="29"/>
      <x:c r="N121" s="29"/>
      <x:c r="O121" s="29"/>
      <x:c r="P121" s="29"/>
      <x:c r="Q121" s="29"/>
      <x:c r="R121" s="29"/>
      <x:c r="S121" s="29"/>
      <x:c r="T121" s="29"/>
      <x:c r="U121" s="29"/>
      <x:c r="V121" s="29"/>
      <x:c r="W121" s="29"/>
      <x:c r="X121" s="29"/>
      <x:c r="Y121" s="29"/>
      <x:c r="Z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  <x:c r="M122" s="29"/>
      <x:c r="N122" s="29"/>
      <x:c r="O122" s="29"/>
      <x:c r="P122" s="29"/>
      <x:c r="Q122" s="29"/>
      <x:c r="R122" s="29"/>
      <x:c r="S122" s="29"/>
      <x:c r="T122" s="29"/>
      <x:c r="U122" s="29"/>
      <x:c r="V122" s="29"/>
      <x:c r="W122" s="29"/>
      <x:c r="X122" s="29"/>
      <x:c r="Y122" s="29"/>
      <x:c r="Z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  <x:c r="M123" s="29"/>
      <x:c r="N123" s="29"/>
      <x:c r="O123" s="29"/>
      <x:c r="P123" s="29"/>
      <x:c r="Q123" s="29"/>
      <x:c r="R123" s="29"/>
      <x:c r="S123" s="29"/>
      <x:c r="T123" s="29"/>
      <x:c r="U123" s="29"/>
      <x:c r="V123" s="29"/>
      <x:c r="W123" s="29"/>
      <x:c r="X123" s="29"/>
      <x:c r="Y123" s="29"/>
      <x:c r="Z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  <x:c r="M124" s="29"/>
      <x:c r="N124" s="29"/>
      <x:c r="O124" s="29"/>
      <x:c r="P124" s="29"/>
      <x:c r="Q124" s="29"/>
      <x:c r="R124" s="29"/>
      <x:c r="S124" s="29"/>
      <x:c r="T124" s="29"/>
      <x:c r="U124" s="29"/>
      <x:c r="V124" s="29"/>
      <x:c r="W124" s="29"/>
      <x:c r="X124" s="29"/>
      <x:c r="Y124" s="29"/>
      <x:c r="Z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29"/>
      <x:c r="S125" s="29"/>
      <x:c r="T125" s="29"/>
      <x:c r="U125" s="29"/>
      <x:c r="V125" s="29"/>
      <x:c r="W125" s="29"/>
      <x:c r="X125" s="29"/>
      <x:c r="Y125" s="29"/>
      <x:c r="Z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29"/>
      <x:c r="O126" s="29"/>
      <x:c r="P126" s="29"/>
      <x:c r="Q126" s="29"/>
      <x:c r="R126" s="29"/>
      <x:c r="S126" s="29"/>
      <x:c r="T126" s="29"/>
      <x:c r="U126" s="29"/>
      <x:c r="V126" s="29"/>
      <x:c r="W126" s="29"/>
      <x:c r="X126" s="29"/>
      <x:c r="Y126" s="29"/>
      <x:c r="Z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29"/>
      <x:c r="S127" s="29"/>
      <x:c r="T127" s="29"/>
      <x:c r="U127" s="29"/>
      <x:c r="V127" s="29"/>
      <x:c r="W127" s="29"/>
      <x:c r="X127" s="29"/>
      <x:c r="Y127" s="29"/>
      <x:c r="Z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29"/>
      <x:c r="O128" s="29"/>
      <x:c r="P128" s="29"/>
      <x:c r="Q128" s="29"/>
      <x:c r="R128" s="29"/>
      <x:c r="S128" s="29"/>
      <x:c r="T128" s="29"/>
      <x:c r="U128" s="29"/>
      <x:c r="V128" s="29"/>
      <x:c r="W128" s="29"/>
      <x:c r="X128" s="29"/>
      <x:c r="Y128" s="29"/>
      <x:c r="Z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  <x:c r="M129" s="29"/>
      <x:c r="N129" s="29"/>
      <x:c r="O129" s="29"/>
      <x:c r="P129" s="29"/>
      <x:c r="Q129" s="29"/>
      <x:c r="R129" s="29"/>
      <x:c r="S129" s="29"/>
      <x:c r="T129" s="29"/>
      <x:c r="U129" s="29"/>
      <x:c r="V129" s="29"/>
      <x:c r="W129" s="29"/>
      <x:c r="X129" s="29"/>
      <x:c r="Y129" s="29"/>
      <x:c r="Z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  <x:c r="M130" s="29"/>
      <x:c r="N130" s="29"/>
      <x:c r="O130" s="29"/>
      <x:c r="P130" s="29"/>
      <x:c r="Q130" s="29"/>
      <x:c r="R130" s="29"/>
      <x:c r="S130" s="29"/>
      <x:c r="T130" s="29"/>
      <x:c r="U130" s="29"/>
      <x:c r="V130" s="29"/>
      <x:c r="W130" s="29"/>
      <x:c r="X130" s="29"/>
      <x:c r="Y130" s="29"/>
      <x:c r="Z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  <x:c r="M131" s="29"/>
      <x:c r="N131" s="29"/>
      <x:c r="O131" s="29"/>
      <x:c r="P131" s="29"/>
      <x:c r="Q131" s="29"/>
      <x:c r="R131" s="29"/>
      <x:c r="S131" s="29"/>
      <x:c r="T131" s="29"/>
      <x:c r="U131" s="29"/>
      <x:c r="V131" s="29"/>
      <x:c r="W131" s="29"/>
      <x:c r="X131" s="29"/>
      <x:c r="Y131" s="29"/>
      <x:c r="Z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  <x:c r="M132" s="29"/>
      <x:c r="N132" s="29"/>
      <x:c r="O132" s="29"/>
      <x:c r="P132" s="29"/>
      <x:c r="Q132" s="29"/>
      <x:c r="R132" s="29"/>
      <x:c r="S132" s="29"/>
      <x:c r="T132" s="29"/>
      <x:c r="U132" s="29"/>
      <x:c r="V132" s="29"/>
      <x:c r="W132" s="29"/>
      <x:c r="X132" s="29"/>
      <x:c r="Y132" s="29"/>
      <x:c r="Z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  <x:c r="M133" s="29"/>
      <x:c r="N133" s="29"/>
      <x:c r="O133" s="29"/>
      <x:c r="P133" s="29"/>
      <x:c r="Q133" s="29"/>
      <x:c r="R133" s="29"/>
      <x:c r="S133" s="29"/>
      <x:c r="T133" s="29"/>
      <x:c r="U133" s="29"/>
      <x:c r="V133" s="29"/>
      <x:c r="W133" s="29"/>
      <x:c r="X133" s="29"/>
      <x:c r="Y133" s="29"/>
      <x:c r="Z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  <x:c r="M134" s="29"/>
      <x:c r="N134" s="29"/>
      <x:c r="O134" s="29"/>
      <x:c r="P134" s="29"/>
      <x:c r="Q134" s="29"/>
      <x:c r="R134" s="29"/>
      <x:c r="S134" s="29"/>
      <x:c r="T134" s="29"/>
      <x:c r="U134" s="29"/>
      <x:c r="V134" s="29"/>
      <x:c r="W134" s="29"/>
      <x:c r="X134" s="29"/>
      <x:c r="Y134" s="29"/>
      <x:c r="Z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  <x:c r="M135" s="29"/>
      <x:c r="N135" s="29"/>
      <x:c r="O135" s="29"/>
      <x:c r="P135" s="29"/>
      <x:c r="Q135" s="29"/>
      <x:c r="R135" s="29"/>
      <x:c r="S135" s="29"/>
      <x:c r="T135" s="29"/>
      <x:c r="U135" s="29"/>
      <x:c r="V135" s="29"/>
      <x:c r="W135" s="29"/>
      <x:c r="X135" s="29"/>
      <x:c r="Y135" s="29"/>
      <x:c r="Z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  <x:c r="M136" s="29"/>
      <x:c r="N136" s="29"/>
      <x:c r="O136" s="29"/>
      <x:c r="P136" s="29"/>
      <x:c r="Q136" s="29"/>
      <x:c r="R136" s="29"/>
      <x:c r="S136" s="29"/>
      <x:c r="T136" s="29"/>
      <x:c r="U136" s="29"/>
      <x:c r="V136" s="29"/>
      <x:c r="W136" s="29"/>
      <x:c r="X136" s="29"/>
      <x:c r="Y136" s="29"/>
      <x:c r="Z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  <x:c r="M137" s="29"/>
      <x:c r="N137" s="29"/>
      <x:c r="O137" s="29"/>
      <x:c r="P137" s="29"/>
      <x:c r="Q137" s="29"/>
      <x:c r="R137" s="29"/>
      <x:c r="S137" s="29"/>
      <x:c r="T137" s="29"/>
      <x:c r="U137" s="29"/>
      <x:c r="V137" s="29"/>
      <x:c r="W137" s="29"/>
      <x:c r="X137" s="29"/>
      <x:c r="Y137" s="29"/>
      <x:c r="Z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  <x:c r="M138" s="29"/>
      <x:c r="N138" s="29"/>
      <x:c r="O138" s="29"/>
      <x:c r="P138" s="29"/>
      <x:c r="Q138" s="29"/>
      <x:c r="R138" s="29"/>
      <x:c r="S138" s="29"/>
      <x:c r="T138" s="29"/>
      <x:c r="U138" s="29"/>
      <x:c r="V138" s="29"/>
      <x:c r="W138" s="29"/>
      <x:c r="X138" s="29"/>
      <x:c r="Y138" s="29"/>
      <x:c r="Z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  <x:c r="M139" s="29"/>
      <x:c r="N139" s="29"/>
      <x:c r="O139" s="29"/>
      <x:c r="P139" s="29"/>
      <x:c r="Q139" s="29"/>
      <x:c r="R139" s="29"/>
      <x:c r="S139" s="29"/>
      <x:c r="T139" s="29"/>
      <x:c r="U139" s="29"/>
      <x:c r="V139" s="29"/>
      <x:c r="W139" s="29"/>
      <x:c r="X139" s="29"/>
      <x:c r="Y139" s="29"/>
      <x:c r="Z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  <x:c r="M140" s="29"/>
      <x:c r="N140" s="29"/>
      <x:c r="O140" s="29"/>
      <x:c r="P140" s="29"/>
      <x:c r="Q140" s="29"/>
      <x:c r="R140" s="29"/>
      <x:c r="S140" s="29"/>
      <x:c r="T140" s="29"/>
      <x:c r="U140" s="29"/>
      <x:c r="V140" s="29"/>
      <x:c r="W140" s="29"/>
      <x:c r="X140" s="29"/>
      <x:c r="Y140" s="29"/>
      <x:c r="Z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  <x:c r="M141" s="29"/>
      <x:c r="N141" s="29"/>
      <x:c r="O141" s="29"/>
      <x:c r="P141" s="29"/>
      <x:c r="Q141" s="29"/>
      <x:c r="R141" s="29"/>
      <x:c r="S141" s="29"/>
      <x:c r="T141" s="29"/>
      <x:c r="U141" s="29"/>
      <x:c r="V141" s="29"/>
      <x:c r="W141" s="29"/>
      <x:c r="X141" s="29"/>
      <x:c r="Y141" s="29"/>
      <x:c r="Z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  <x:c r="M142" s="29"/>
      <x:c r="N142" s="29"/>
      <x:c r="O142" s="29"/>
      <x:c r="P142" s="29"/>
      <x:c r="Q142" s="29"/>
      <x:c r="R142" s="29"/>
      <x:c r="S142" s="29"/>
      <x:c r="T142" s="29"/>
      <x:c r="U142" s="29"/>
      <x:c r="V142" s="29"/>
      <x:c r="W142" s="29"/>
      <x:c r="X142" s="29"/>
      <x:c r="Y142" s="29"/>
      <x:c r="Z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  <x:c r="M143" s="29"/>
      <x:c r="N143" s="29"/>
      <x:c r="O143" s="29"/>
      <x:c r="P143" s="29"/>
      <x:c r="Q143" s="29"/>
      <x:c r="R143" s="29"/>
      <x:c r="S143" s="29"/>
      <x:c r="T143" s="29"/>
      <x:c r="U143" s="29"/>
      <x:c r="V143" s="29"/>
      <x:c r="W143" s="29"/>
      <x:c r="X143" s="29"/>
      <x:c r="Y143" s="29"/>
      <x:c r="Z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  <x:c r="M144" s="29"/>
      <x:c r="N144" s="29"/>
      <x:c r="O144" s="29"/>
      <x:c r="P144" s="29"/>
      <x:c r="Q144" s="29"/>
      <x:c r="R144" s="29"/>
      <x:c r="S144" s="29"/>
      <x:c r="T144" s="29"/>
      <x:c r="U144" s="29"/>
      <x:c r="V144" s="29"/>
      <x:c r="W144" s="29"/>
      <x:c r="X144" s="29"/>
      <x:c r="Y144" s="29"/>
      <x:c r="Z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  <x:c r="M145" s="29"/>
      <x:c r="N145" s="29"/>
      <x:c r="O145" s="29"/>
      <x:c r="P145" s="29"/>
      <x:c r="Q145" s="29"/>
      <x:c r="R145" s="29"/>
      <x:c r="S145" s="29"/>
      <x:c r="T145" s="29"/>
      <x:c r="U145" s="29"/>
      <x:c r="V145" s="29"/>
      <x:c r="W145" s="29"/>
      <x:c r="X145" s="29"/>
      <x:c r="Y145" s="29"/>
      <x:c r="Z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  <x:c r="M146" s="29"/>
      <x:c r="N146" s="29"/>
      <x:c r="O146" s="29"/>
      <x:c r="P146" s="29"/>
      <x:c r="Q146" s="29"/>
      <x:c r="R146" s="29"/>
      <x:c r="S146" s="29"/>
      <x:c r="T146" s="29"/>
      <x:c r="U146" s="29"/>
      <x:c r="V146" s="29"/>
      <x:c r="W146" s="29"/>
      <x:c r="X146" s="29"/>
      <x:c r="Y146" s="29"/>
      <x:c r="Z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  <x:c r="M147" s="29"/>
      <x:c r="N147" s="29"/>
      <x:c r="O147" s="29"/>
      <x:c r="P147" s="29"/>
      <x:c r="Q147" s="29"/>
      <x:c r="R147" s="29"/>
      <x:c r="S147" s="29"/>
      <x:c r="T147" s="29"/>
      <x:c r="U147" s="29"/>
      <x:c r="V147" s="29"/>
      <x:c r="W147" s="29"/>
      <x:c r="X147" s="29"/>
      <x:c r="Y147" s="29"/>
      <x:c r="Z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  <x:c r="M148" s="29"/>
      <x:c r="N148" s="29"/>
      <x:c r="O148" s="29"/>
      <x:c r="P148" s="29"/>
      <x:c r="Q148" s="29"/>
      <x:c r="R148" s="29"/>
      <x:c r="S148" s="29"/>
      <x:c r="T148" s="29"/>
      <x:c r="U148" s="29"/>
      <x:c r="V148" s="29"/>
      <x:c r="W148" s="29"/>
      <x:c r="X148" s="29"/>
      <x:c r="Y148" s="29"/>
      <x:c r="Z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  <x:c r="M149" s="29"/>
      <x:c r="N149" s="29"/>
      <x:c r="O149" s="29"/>
      <x:c r="P149" s="29"/>
      <x:c r="Q149" s="29"/>
      <x:c r="R149" s="29"/>
      <x:c r="S149" s="29"/>
      <x:c r="T149" s="29"/>
      <x:c r="U149" s="29"/>
      <x:c r="V149" s="29"/>
      <x:c r="W149" s="29"/>
      <x:c r="X149" s="29"/>
      <x:c r="Y149" s="29"/>
      <x:c r="Z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  <x:c r="M150" s="29"/>
      <x:c r="N150" s="29"/>
      <x:c r="O150" s="29"/>
      <x:c r="P150" s="29"/>
      <x:c r="Q150" s="29"/>
      <x:c r="R150" s="29"/>
      <x:c r="S150" s="29"/>
      <x:c r="T150" s="29"/>
      <x:c r="U150" s="29"/>
      <x:c r="V150" s="29"/>
      <x:c r="W150" s="29"/>
      <x:c r="X150" s="29"/>
      <x:c r="Y150" s="29"/>
      <x:c r="Z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  <x:c r="M151" s="29"/>
      <x:c r="N151" s="29"/>
      <x:c r="O151" s="29"/>
      <x:c r="P151" s="29"/>
      <x:c r="Q151" s="29"/>
      <x:c r="R151" s="29"/>
      <x:c r="S151" s="29"/>
      <x:c r="T151" s="29"/>
      <x:c r="U151" s="29"/>
      <x:c r="V151" s="29"/>
      <x:c r="W151" s="29"/>
      <x:c r="X151" s="29"/>
      <x:c r="Y151" s="29"/>
      <x:c r="Z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  <x:c r="M152" s="29"/>
      <x:c r="N152" s="29"/>
      <x:c r="O152" s="29"/>
      <x:c r="P152" s="29"/>
      <x:c r="Q152" s="29"/>
      <x:c r="R152" s="29"/>
      <x:c r="S152" s="29"/>
      <x:c r="T152" s="29"/>
      <x:c r="U152" s="29"/>
      <x:c r="V152" s="29"/>
      <x:c r="W152" s="29"/>
      <x:c r="X152" s="29"/>
      <x:c r="Y152" s="29"/>
      <x:c r="Z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  <x:c r="M153" s="29"/>
      <x:c r="N153" s="29"/>
      <x:c r="O153" s="29"/>
      <x:c r="P153" s="29"/>
      <x:c r="Q153" s="29"/>
      <x:c r="R153" s="29"/>
      <x:c r="S153" s="29"/>
      <x:c r="T153" s="29"/>
      <x:c r="U153" s="29"/>
      <x:c r="V153" s="29"/>
      <x:c r="W153" s="29"/>
      <x:c r="X153" s="29"/>
      <x:c r="Y153" s="29"/>
      <x:c r="Z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  <x:c r="M154" s="29"/>
      <x:c r="N154" s="29"/>
      <x:c r="O154" s="29"/>
      <x:c r="P154" s="29"/>
      <x:c r="Q154" s="29"/>
      <x:c r="R154" s="29"/>
      <x:c r="S154" s="29"/>
      <x:c r="T154" s="29"/>
      <x:c r="U154" s="29"/>
      <x:c r="V154" s="29"/>
      <x:c r="W154" s="29"/>
      <x:c r="X154" s="29"/>
      <x:c r="Y154" s="29"/>
      <x:c r="Z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  <x:c r="M155" s="29"/>
      <x:c r="N155" s="29"/>
      <x:c r="O155" s="29"/>
      <x:c r="P155" s="29"/>
      <x:c r="Q155" s="29"/>
      <x:c r="R155" s="29"/>
      <x:c r="S155" s="29"/>
      <x:c r="T155" s="29"/>
      <x:c r="U155" s="29"/>
      <x:c r="V155" s="29"/>
      <x:c r="W155" s="29"/>
      <x:c r="X155" s="29"/>
      <x:c r="Y155" s="29"/>
      <x:c r="Z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  <x:c r="M156" s="29"/>
      <x:c r="N156" s="29"/>
      <x:c r="O156" s="29"/>
      <x:c r="P156" s="29"/>
      <x:c r="Q156" s="29"/>
      <x:c r="R156" s="29"/>
      <x:c r="S156" s="29"/>
      <x:c r="T156" s="29"/>
      <x:c r="U156" s="29"/>
      <x:c r="V156" s="29"/>
      <x:c r="W156" s="29"/>
      <x:c r="X156" s="29"/>
      <x:c r="Y156" s="29"/>
      <x:c r="Z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  <x:c r="M157" s="29"/>
      <x:c r="N157" s="29"/>
      <x:c r="O157" s="29"/>
      <x:c r="P157" s="29"/>
      <x:c r="Q157" s="29"/>
      <x:c r="R157" s="29"/>
      <x:c r="S157" s="29"/>
      <x:c r="T157" s="29"/>
      <x:c r="U157" s="29"/>
      <x:c r="V157" s="29"/>
      <x:c r="W157" s="29"/>
      <x:c r="X157" s="29"/>
      <x:c r="Y157" s="29"/>
      <x:c r="Z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  <x:c r="M158" s="29"/>
      <x:c r="N158" s="29"/>
      <x:c r="O158" s="29"/>
      <x:c r="P158" s="29"/>
      <x:c r="Q158" s="29"/>
      <x:c r="R158" s="29"/>
      <x:c r="S158" s="29"/>
      <x:c r="T158" s="29"/>
      <x:c r="U158" s="29"/>
      <x:c r="V158" s="29"/>
      <x:c r="W158" s="29"/>
      <x:c r="X158" s="29"/>
      <x:c r="Y158" s="29"/>
      <x:c r="Z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  <x:c r="M159" s="29"/>
      <x:c r="N159" s="29"/>
      <x:c r="O159" s="29"/>
      <x:c r="P159" s="29"/>
      <x:c r="Q159" s="29"/>
      <x:c r="R159" s="29"/>
      <x:c r="S159" s="29"/>
      <x:c r="T159" s="29"/>
      <x:c r="U159" s="29"/>
      <x:c r="V159" s="29"/>
      <x:c r="W159" s="29"/>
      <x:c r="X159" s="29"/>
      <x:c r="Y159" s="29"/>
      <x:c r="Z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  <x:c r="M160" s="29"/>
      <x:c r="N160" s="29"/>
      <x:c r="O160" s="29"/>
      <x:c r="P160" s="29"/>
      <x:c r="Q160" s="29"/>
      <x:c r="R160" s="29"/>
      <x:c r="S160" s="29"/>
      <x:c r="T160" s="29"/>
      <x:c r="U160" s="29"/>
      <x:c r="V160" s="29"/>
      <x:c r="W160" s="29"/>
      <x:c r="X160" s="29"/>
      <x:c r="Y160" s="29"/>
      <x:c r="Z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  <x:c r="M161" s="29"/>
      <x:c r="N161" s="29"/>
      <x:c r="O161" s="29"/>
      <x:c r="P161" s="29"/>
      <x:c r="Q161" s="29"/>
      <x:c r="R161" s="29"/>
      <x:c r="S161" s="29"/>
      <x:c r="T161" s="29"/>
      <x:c r="U161" s="29"/>
      <x:c r="V161" s="29"/>
      <x:c r="W161" s="29"/>
      <x:c r="X161" s="29"/>
      <x:c r="Y161" s="29"/>
      <x:c r="Z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  <x:c r="M162" s="29"/>
      <x:c r="N162" s="29"/>
      <x:c r="O162" s="29"/>
      <x:c r="P162" s="29"/>
      <x:c r="Q162" s="29"/>
      <x:c r="R162" s="29"/>
      <x:c r="S162" s="29"/>
      <x:c r="T162" s="29"/>
      <x:c r="U162" s="29"/>
      <x:c r="V162" s="29"/>
      <x:c r="W162" s="29"/>
      <x:c r="X162" s="29"/>
      <x:c r="Y162" s="29"/>
      <x:c r="Z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  <x:c r="M163" s="29"/>
      <x:c r="N163" s="29"/>
      <x:c r="O163" s="29"/>
      <x:c r="P163" s="29"/>
      <x:c r="Q163" s="29"/>
      <x:c r="R163" s="29"/>
      <x:c r="S163" s="29"/>
      <x:c r="T163" s="29"/>
      <x:c r="U163" s="29"/>
      <x:c r="V163" s="29"/>
      <x:c r="W163" s="29"/>
      <x:c r="X163" s="29"/>
      <x:c r="Y163" s="29"/>
      <x:c r="Z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  <x:c r="M164" s="29"/>
      <x:c r="N164" s="29"/>
      <x:c r="O164" s="29"/>
      <x:c r="P164" s="29"/>
      <x:c r="Q164" s="29"/>
      <x:c r="R164" s="29"/>
      <x:c r="S164" s="29"/>
      <x:c r="T164" s="29"/>
      <x:c r="U164" s="29"/>
      <x:c r="V164" s="29"/>
      <x:c r="W164" s="29"/>
      <x:c r="X164" s="29"/>
      <x:c r="Y164" s="29"/>
      <x:c r="Z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  <x:c r="M165" s="29"/>
      <x:c r="N165" s="29"/>
      <x:c r="O165" s="29"/>
      <x:c r="P165" s="29"/>
      <x:c r="Q165" s="29"/>
      <x:c r="R165" s="29"/>
      <x:c r="S165" s="29"/>
      <x:c r="T165" s="29"/>
      <x:c r="U165" s="29"/>
      <x:c r="V165" s="29"/>
      <x:c r="W165" s="29"/>
      <x:c r="X165" s="29"/>
      <x:c r="Y165" s="29"/>
      <x:c r="Z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  <x:c r="M166" s="29"/>
      <x:c r="N166" s="29"/>
      <x:c r="O166" s="29"/>
      <x:c r="P166" s="29"/>
      <x:c r="Q166" s="29"/>
      <x:c r="R166" s="29"/>
      <x:c r="S166" s="29"/>
      <x:c r="T166" s="29"/>
      <x:c r="U166" s="29"/>
      <x:c r="V166" s="29"/>
      <x:c r="W166" s="29"/>
      <x:c r="X166" s="29"/>
      <x:c r="Y166" s="29"/>
      <x:c r="Z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  <x:c r="M167" s="29"/>
      <x:c r="N167" s="29"/>
      <x:c r="O167" s="29"/>
      <x:c r="P167" s="29"/>
      <x:c r="Q167" s="29"/>
      <x:c r="R167" s="29"/>
      <x:c r="S167" s="29"/>
      <x:c r="T167" s="29"/>
      <x:c r="U167" s="29"/>
      <x:c r="V167" s="29"/>
      <x:c r="W167" s="29"/>
      <x:c r="X167" s="29"/>
      <x:c r="Y167" s="29"/>
      <x:c r="Z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  <x:c r="M168" s="29"/>
      <x:c r="N168" s="29"/>
      <x:c r="O168" s="29"/>
      <x:c r="P168" s="29"/>
      <x:c r="Q168" s="29"/>
      <x:c r="R168" s="29"/>
      <x:c r="S168" s="29"/>
      <x:c r="T168" s="29"/>
      <x:c r="U168" s="29"/>
      <x:c r="V168" s="29"/>
      <x:c r="W168" s="29"/>
      <x:c r="X168" s="29"/>
      <x:c r="Y168" s="29"/>
      <x:c r="Z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  <x:c r="M169" s="29"/>
      <x:c r="N169" s="29"/>
      <x:c r="O169" s="29"/>
      <x:c r="P169" s="29"/>
      <x:c r="Q169" s="29"/>
      <x:c r="R169" s="29"/>
      <x:c r="S169" s="29"/>
      <x:c r="T169" s="29"/>
      <x:c r="U169" s="29"/>
      <x:c r="V169" s="29"/>
      <x:c r="W169" s="29"/>
      <x:c r="X169" s="29"/>
      <x:c r="Y169" s="29"/>
      <x:c r="Z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  <x:c r="M170" s="29"/>
      <x:c r="N170" s="29"/>
      <x:c r="O170" s="29"/>
      <x:c r="P170" s="29"/>
      <x:c r="Q170" s="29"/>
      <x:c r="R170" s="29"/>
      <x:c r="S170" s="29"/>
      <x:c r="T170" s="29"/>
      <x:c r="U170" s="29"/>
      <x:c r="V170" s="29"/>
      <x:c r="W170" s="29"/>
      <x:c r="X170" s="29"/>
      <x:c r="Y170" s="29"/>
      <x:c r="Z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  <x:c r="M171" s="29"/>
      <x:c r="N171" s="29"/>
      <x:c r="O171" s="29"/>
      <x:c r="P171" s="29"/>
      <x:c r="Q171" s="29"/>
      <x:c r="R171" s="29"/>
      <x:c r="S171" s="29"/>
      <x:c r="T171" s="29"/>
      <x:c r="U171" s="29"/>
      <x:c r="V171" s="29"/>
      <x:c r="W171" s="29"/>
      <x:c r="X171" s="29"/>
      <x:c r="Y171" s="29"/>
      <x:c r="Z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  <x:c r="M172" s="29"/>
      <x:c r="N172" s="29"/>
      <x:c r="O172" s="29"/>
      <x:c r="P172" s="29"/>
      <x:c r="Q172" s="29"/>
      <x:c r="R172" s="29"/>
      <x:c r="S172" s="29"/>
      <x:c r="T172" s="29"/>
      <x:c r="U172" s="29"/>
      <x:c r="V172" s="29"/>
      <x:c r="W172" s="29"/>
      <x:c r="X172" s="29"/>
      <x:c r="Y172" s="29"/>
      <x:c r="Z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  <x:c r="M173" s="29"/>
      <x:c r="N173" s="29"/>
      <x:c r="O173" s="29"/>
      <x:c r="P173" s="29"/>
      <x:c r="Q173" s="29"/>
      <x:c r="R173" s="29"/>
      <x:c r="S173" s="29"/>
      <x:c r="T173" s="29"/>
      <x:c r="U173" s="29"/>
      <x:c r="V173" s="29"/>
      <x:c r="W173" s="29"/>
      <x:c r="X173" s="29"/>
      <x:c r="Y173" s="29"/>
      <x:c r="Z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  <x:c r="M174" s="29"/>
      <x:c r="N174" s="29"/>
      <x:c r="O174" s="29"/>
      <x:c r="P174" s="29"/>
      <x:c r="Q174" s="29"/>
      <x:c r="R174" s="29"/>
      <x:c r="S174" s="29"/>
      <x:c r="T174" s="29"/>
      <x:c r="U174" s="29"/>
      <x:c r="V174" s="29"/>
      <x:c r="W174" s="29"/>
      <x:c r="X174" s="29"/>
      <x:c r="Y174" s="29"/>
      <x:c r="Z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  <x:c r="M175" s="29"/>
      <x:c r="N175" s="29"/>
      <x:c r="O175" s="29"/>
      <x:c r="P175" s="29"/>
      <x:c r="Q175" s="29"/>
      <x:c r="R175" s="29"/>
      <x:c r="S175" s="29"/>
      <x:c r="T175" s="29"/>
      <x:c r="U175" s="29"/>
      <x:c r="V175" s="29"/>
      <x:c r="W175" s="29"/>
      <x:c r="X175" s="29"/>
      <x:c r="Y175" s="29"/>
      <x:c r="Z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  <x:c r="M176" s="29"/>
      <x:c r="N176" s="29"/>
      <x:c r="O176" s="29"/>
      <x:c r="P176" s="29"/>
      <x:c r="Q176" s="29"/>
      <x:c r="R176" s="29"/>
      <x:c r="S176" s="29"/>
      <x:c r="T176" s="29"/>
      <x:c r="U176" s="29"/>
      <x:c r="V176" s="29"/>
      <x:c r="W176" s="29"/>
      <x:c r="X176" s="29"/>
      <x:c r="Y176" s="29"/>
      <x:c r="Z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  <x:c r="M177" s="29"/>
      <x:c r="N177" s="29"/>
      <x:c r="O177" s="29"/>
      <x:c r="P177" s="29"/>
      <x:c r="Q177" s="29"/>
      <x:c r="R177" s="29"/>
      <x:c r="S177" s="29"/>
      <x:c r="T177" s="29"/>
      <x:c r="U177" s="29"/>
      <x:c r="V177" s="29"/>
      <x:c r="W177" s="29"/>
      <x:c r="X177" s="29"/>
      <x:c r="Y177" s="29"/>
      <x:c r="Z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  <x:c r="M178" s="29"/>
      <x:c r="N178" s="29"/>
      <x:c r="O178" s="29"/>
      <x:c r="P178" s="29"/>
      <x:c r="Q178" s="29"/>
      <x:c r="R178" s="29"/>
      <x:c r="S178" s="29"/>
      <x:c r="T178" s="29"/>
      <x:c r="U178" s="29"/>
      <x:c r="V178" s="29"/>
      <x:c r="W178" s="29"/>
      <x:c r="X178" s="29"/>
      <x:c r="Y178" s="29"/>
      <x:c r="Z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  <x:c r="M179" s="29"/>
      <x:c r="N179" s="29"/>
      <x:c r="O179" s="29"/>
      <x:c r="P179" s="29"/>
      <x:c r="Q179" s="29"/>
      <x:c r="R179" s="29"/>
      <x:c r="S179" s="29"/>
      <x:c r="T179" s="29"/>
      <x:c r="U179" s="29"/>
      <x:c r="V179" s="29"/>
      <x:c r="W179" s="29"/>
      <x:c r="X179" s="29"/>
      <x:c r="Y179" s="29"/>
      <x:c r="Z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  <x:c r="M180" s="29"/>
      <x:c r="N180" s="29"/>
      <x:c r="O180" s="29"/>
      <x:c r="P180" s="29"/>
      <x:c r="Q180" s="29"/>
      <x:c r="R180" s="29"/>
      <x:c r="S180" s="29"/>
      <x:c r="T180" s="29"/>
      <x:c r="U180" s="29"/>
      <x:c r="V180" s="29"/>
      <x:c r="W180" s="29"/>
      <x:c r="X180" s="29"/>
      <x:c r="Y180" s="29"/>
      <x:c r="Z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  <x:c r="M181" s="29"/>
      <x:c r="N181" s="29"/>
      <x:c r="O181" s="29"/>
      <x:c r="P181" s="29"/>
      <x:c r="Q181" s="29"/>
      <x:c r="R181" s="29"/>
      <x:c r="S181" s="29"/>
      <x:c r="T181" s="29"/>
      <x:c r="U181" s="29"/>
      <x:c r="V181" s="29"/>
      <x:c r="W181" s="29"/>
      <x:c r="X181" s="29"/>
      <x:c r="Y181" s="29"/>
      <x:c r="Z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  <x:c r="M182" s="29"/>
      <x:c r="N182" s="29"/>
      <x:c r="O182" s="29"/>
      <x:c r="P182" s="29"/>
      <x:c r="Q182" s="29"/>
      <x:c r="R182" s="29"/>
      <x:c r="S182" s="29"/>
      <x:c r="T182" s="29"/>
      <x:c r="U182" s="29"/>
      <x:c r="V182" s="29"/>
      <x:c r="W182" s="29"/>
      <x:c r="X182" s="29"/>
      <x:c r="Y182" s="29"/>
      <x:c r="Z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  <x:c r="M183" s="29"/>
      <x:c r="N183" s="29"/>
      <x:c r="O183" s="29"/>
      <x:c r="P183" s="29"/>
      <x:c r="Q183" s="29"/>
      <x:c r="R183" s="29"/>
      <x:c r="S183" s="29"/>
      <x:c r="T183" s="29"/>
      <x:c r="U183" s="29"/>
      <x:c r="V183" s="29"/>
      <x:c r="W183" s="29"/>
      <x:c r="X183" s="29"/>
      <x:c r="Y183" s="29"/>
      <x:c r="Z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  <x:c r="M184" s="29"/>
      <x:c r="N184" s="29"/>
      <x:c r="O184" s="29"/>
      <x:c r="P184" s="29"/>
      <x:c r="Q184" s="29"/>
      <x:c r="R184" s="29"/>
      <x:c r="S184" s="29"/>
      <x:c r="T184" s="29"/>
      <x:c r="U184" s="29"/>
      <x:c r="V184" s="29"/>
      <x:c r="W184" s="29"/>
      <x:c r="X184" s="29"/>
      <x:c r="Y184" s="29"/>
      <x:c r="Z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  <x:c r="M185" s="29"/>
      <x:c r="N185" s="29"/>
      <x:c r="O185" s="29"/>
      <x:c r="P185" s="29"/>
      <x:c r="Q185" s="29"/>
      <x:c r="R185" s="29"/>
      <x:c r="S185" s="29"/>
      <x:c r="T185" s="29"/>
      <x:c r="U185" s="29"/>
      <x:c r="V185" s="29"/>
      <x:c r="W185" s="29"/>
      <x:c r="X185" s="29"/>
      <x:c r="Y185" s="29"/>
      <x:c r="Z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  <x:c r="M186" s="29"/>
      <x:c r="N186" s="29"/>
      <x:c r="O186" s="29"/>
      <x:c r="P186" s="29"/>
      <x:c r="Q186" s="29"/>
      <x:c r="R186" s="29"/>
      <x:c r="S186" s="29"/>
      <x:c r="T186" s="29"/>
      <x:c r="U186" s="29"/>
      <x:c r="V186" s="29"/>
      <x:c r="W186" s="29"/>
      <x:c r="X186" s="29"/>
      <x:c r="Y186" s="29"/>
      <x:c r="Z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  <x:c r="M187" s="29"/>
      <x:c r="N187" s="29"/>
      <x:c r="O187" s="29"/>
      <x:c r="P187" s="29"/>
      <x:c r="Q187" s="29"/>
      <x:c r="R187" s="29"/>
      <x:c r="S187" s="29"/>
      <x:c r="T187" s="29"/>
      <x:c r="U187" s="29"/>
      <x:c r="V187" s="29"/>
      <x:c r="W187" s="29"/>
      <x:c r="X187" s="29"/>
      <x:c r="Y187" s="29"/>
      <x:c r="Z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  <x:c r="M188" s="29"/>
      <x:c r="N188" s="29"/>
      <x:c r="O188" s="29"/>
      <x:c r="P188" s="29"/>
      <x:c r="Q188" s="29"/>
      <x:c r="R188" s="29"/>
      <x:c r="S188" s="29"/>
      <x:c r="T188" s="29"/>
      <x:c r="U188" s="29"/>
      <x:c r="V188" s="29"/>
      <x:c r="W188" s="29"/>
      <x:c r="X188" s="29"/>
      <x:c r="Y188" s="29"/>
      <x:c r="Z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  <x:c r="M189" s="29"/>
      <x:c r="N189" s="29"/>
      <x:c r="O189" s="29"/>
      <x:c r="P189" s="29"/>
      <x:c r="Q189" s="29"/>
      <x:c r="R189" s="29"/>
      <x:c r="S189" s="29"/>
      <x:c r="T189" s="29"/>
      <x:c r="U189" s="29"/>
      <x:c r="V189" s="29"/>
      <x:c r="W189" s="29"/>
      <x:c r="X189" s="29"/>
      <x:c r="Y189" s="29"/>
      <x:c r="Z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  <x:c r="M190" s="29"/>
      <x:c r="N190" s="29"/>
      <x:c r="O190" s="29"/>
      <x:c r="P190" s="29"/>
      <x:c r="Q190" s="29"/>
      <x:c r="R190" s="29"/>
      <x:c r="S190" s="29"/>
      <x:c r="T190" s="29"/>
      <x:c r="U190" s="29"/>
      <x:c r="V190" s="29"/>
      <x:c r="W190" s="29"/>
      <x:c r="X190" s="29"/>
      <x:c r="Y190" s="29"/>
      <x:c r="Z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  <x:c r="M191" s="29"/>
      <x:c r="N191" s="29"/>
      <x:c r="O191" s="29"/>
      <x:c r="P191" s="29"/>
      <x:c r="Q191" s="29"/>
      <x:c r="R191" s="29"/>
      <x:c r="S191" s="29"/>
      <x:c r="T191" s="29"/>
      <x:c r="U191" s="29"/>
      <x:c r="V191" s="29"/>
      <x:c r="W191" s="29"/>
      <x:c r="X191" s="29"/>
      <x:c r="Y191" s="29"/>
      <x:c r="Z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  <x:c r="M192" s="29"/>
      <x:c r="N192" s="29"/>
      <x:c r="O192" s="29"/>
      <x:c r="P192" s="29"/>
      <x:c r="Q192" s="29"/>
      <x:c r="R192" s="29"/>
      <x:c r="S192" s="29"/>
      <x:c r="T192" s="29"/>
      <x:c r="U192" s="29"/>
      <x:c r="V192" s="29"/>
      <x:c r="W192" s="29"/>
      <x:c r="X192" s="29"/>
      <x:c r="Y192" s="29"/>
      <x:c r="Z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  <x:c r="M193" s="29"/>
      <x:c r="N193" s="29"/>
      <x:c r="O193" s="29"/>
      <x:c r="P193" s="29"/>
      <x:c r="Q193" s="29"/>
      <x:c r="R193" s="29"/>
      <x:c r="S193" s="29"/>
      <x:c r="T193" s="29"/>
      <x:c r="U193" s="29"/>
      <x:c r="V193" s="29"/>
      <x:c r="W193" s="29"/>
      <x:c r="X193" s="29"/>
      <x:c r="Y193" s="29"/>
      <x:c r="Z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  <x:c r="M194" s="29"/>
      <x:c r="N194" s="29"/>
      <x:c r="O194" s="29"/>
      <x:c r="P194" s="29"/>
      <x:c r="Q194" s="29"/>
      <x:c r="R194" s="29"/>
      <x:c r="S194" s="29"/>
      <x:c r="T194" s="29"/>
      <x:c r="U194" s="29"/>
      <x:c r="V194" s="29"/>
      <x:c r="W194" s="29"/>
      <x:c r="X194" s="29"/>
      <x:c r="Y194" s="29"/>
      <x:c r="Z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  <x:c r="M195" s="29"/>
      <x:c r="N195" s="29"/>
      <x:c r="O195" s="29"/>
      <x:c r="P195" s="29"/>
      <x:c r="Q195" s="29"/>
      <x:c r="R195" s="29"/>
      <x:c r="S195" s="29"/>
      <x:c r="T195" s="29"/>
      <x:c r="U195" s="29"/>
      <x:c r="V195" s="29"/>
      <x:c r="W195" s="29"/>
      <x:c r="X195" s="29"/>
      <x:c r="Y195" s="29"/>
      <x:c r="Z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  <x:c r="M196" s="29"/>
      <x:c r="N196" s="29"/>
      <x:c r="O196" s="29"/>
      <x:c r="P196" s="29"/>
      <x:c r="Q196" s="29"/>
      <x:c r="R196" s="29"/>
      <x:c r="S196" s="29"/>
      <x:c r="T196" s="29"/>
      <x:c r="U196" s="29"/>
      <x:c r="V196" s="29"/>
      <x:c r="W196" s="29"/>
      <x:c r="X196" s="29"/>
      <x:c r="Y196" s="29"/>
      <x:c r="Z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  <x:c r="M197" s="29"/>
      <x:c r="N197" s="29"/>
      <x:c r="O197" s="29"/>
      <x:c r="P197" s="29"/>
      <x:c r="Q197" s="29"/>
      <x:c r="R197" s="29"/>
      <x:c r="S197" s="29"/>
      <x:c r="T197" s="29"/>
      <x:c r="U197" s="29"/>
      <x:c r="V197" s="29"/>
      <x:c r="W197" s="29"/>
      <x:c r="X197" s="29"/>
      <x:c r="Y197" s="29"/>
      <x:c r="Z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  <x:c r="M198" s="29"/>
      <x:c r="N198" s="29"/>
      <x:c r="O198" s="29"/>
      <x:c r="P198" s="29"/>
      <x:c r="Q198" s="29"/>
      <x:c r="R198" s="29"/>
      <x:c r="S198" s="29"/>
      <x:c r="T198" s="29"/>
      <x:c r="U198" s="29"/>
      <x:c r="V198" s="29"/>
      <x:c r="W198" s="29"/>
      <x:c r="X198" s="29"/>
      <x:c r="Y198" s="29"/>
      <x:c r="Z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  <x:c r="M199" s="29"/>
      <x:c r="N199" s="29"/>
      <x:c r="O199" s="29"/>
      <x:c r="P199" s="29"/>
      <x:c r="Q199" s="29"/>
      <x:c r="R199" s="29"/>
      <x:c r="S199" s="29"/>
      <x:c r="T199" s="29"/>
      <x:c r="U199" s="29"/>
      <x:c r="V199" s="29"/>
      <x:c r="W199" s="29"/>
      <x:c r="X199" s="29"/>
      <x:c r="Y199" s="29"/>
      <x:c r="Z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  <x:c r="M200" s="29"/>
      <x:c r="N200" s="29"/>
      <x:c r="O200" s="29"/>
      <x:c r="P200" s="29"/>
      <x:c r="Q200" s="29"/>
      <x:c r="R200" s="29"/>
      <x:c r="S200" s="29"/>
      <x:c r="T200" s="29"/>
      <x:c r="U200" s="29"/>
      <x:c r="V200" s="29"/>
      <x:c r="W200" s="29"/>
      <x:c r="X200" s="29"/>
      <x:c r="Y200" s="29"/>
      <x:c r="Z200" s="29"/>
    </x:row>
  </x:sheetData>
  <x:conditionalFormatting sqref="G2:G200">
    <x:cfRule type="expression" dxfId="0" priority="1">
      <x:formula>G2="Verified"</x:formula>
    </x:cfRule>
    <x:cfRule type="expression" dxfId="1" priority="2">
      <x:formula>G2="Lead - Needs Evidence"</x:formula>
    </x:cfRule>
    <x:cfRule type="expression" dxfId="2" priority="3">
      <x:formula>G2="Needs Re-verify"</x:formula>
    </x:cfRule>
  </x:conditionalFormatting>
  <x:dataValidations count="2">
    <x:dataValidation type="list" sqref="G2:G200">
      <x:formula1>"Verified,Lead - Needs Evidence,Needs Re-verify,Not Applicable"</x:formula1>
    </x:dataValidation>
    <x:dataValidation type="list" sqref="H2:H200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1847c28a661429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46" hidden="0" customWidth="1"/>
    <x:col min="3" max="3" width="32" hidden="0" customWidth="1"/>
    <x:col min="4" max="4" width="18" hidden="0" customWidth="1"/>
    <x:col min="5" max="5" width="42" hidden="0" customWidth="1"/>
    <x:col min="6" max="6" width="48" hidden="0" customWidth="1"/>
    <x:col min="7" max="7" width="38" hidden="0" customWidth="1"/>
  </x:cols>
  <x:sheetData>
    <x:row r="1">
      <x:c r="A1" s="28" t="str">
        <x:v>Date</x:v>
      </x:c>
      <x:c r="B1" s="28" t="str">
        <x:v>Event</x:v>
      </x:c>
      <x:c r="C1" s="28" t="str">
        <x:v>Entities</x:v>
      </x:c>
      <x:c r="D1" s="28" t="str">
        <x:v>Status</x:v>
      </x:c>
      <x:c r="E1" s="28" t="str">
        <x:v>Why It Matters</x:v>
      </x:c>
      <x:c r="F1" s="28" t="str">
        <x:v>Source URL</x:v>
      </x:c>
      <x:c r="G1" s="28" t="str">
        <x:v>Follow-up</x:v>
      </x:c>
      <x:c r="H1" s="29"/>
      <x:c r="I1" s="29"/>
      <x:c r="J1" s="29"/>
      <x:c r="K1" s="29"/>
      <x:c r="L1" s="29"/>
      <x:c r="M1" s="29"/>
      <x:c r="N1" s="29"/>
      <x:c r="O1" s="29"/>
      <x:c r="P1" s="29"/>
      <x:c r="Q1" s="29"/>
      <x:c r="R1" s="29"/>
      <x:c r="S1" s="29"/>
      <x:c r="T1" s="29"/>
      <x:c r="U1" s="29"/>
      <x:c r="V1" s="29"/>
      <x:c r="W1" s="29"/>
      <x:c r="X1" s="29"/>
      <x:c r="Y1" s="29"/>
      <x:c r="Z1" s="29"/>
    </x:row>
    <x:row r="2">
      <x:c r="A2" s="34" t="n">
        <x:v>45660</x:v>
      </x:c>
      <x:c r="B2" s="30" t="str">
        <x:v>Gabe Evans announces Greg Mills as District Director.</x:v>
      </x:c>
      <x:c r="C2" s="30" t="str">
        <x:v>Gabe Evans; Greg Mills</x:v>
      </x:c>
      <x:c r="D2" s="30" t="str">
        <x:v>Verified</x:v>
      </x:c>
      <x:c r="E2" s="30" t="str">
        <x:v>Dual-role period begins at roughly the same time Silo pre-application activity becomes documented.</x:v>
      </x:c>
      <x:c r="F2" s="30" t="str">
        <x:v>https://gabeevans.house.gov/media/press-releases/rep-gabe-evans-names-congressional-staff</x:v>
      </x:c>
      <x:c r="G2" s="30" t="str">
        <x:v>Obtain House employment/ethics guidance if available.</x:v>
      </x:c>
      <x:c r="H2" s="29"/>
      <x:c r="I2" s="29"/>
      <x:c r="J2" s="29"/>
      <x:c r="K2" s="29"/>
      <x:c r="L2" s="29"/>
      <x:c r="M2" s="29"/>
      <x:c r="N2" s="29"/>
      <x:c r="O2" s="29"/>
      <x:c r="P2" s="29"/>
      <x:c r="Q2" s="29"/>
      <x:c r="R2" s="29"/>
      <x:c r="S2" s="29"/>
      <x:c r="T2" s="29"/>
      <x:c r="U2" s="29"/>
      <x:c r="V2" s="29"/>
      <x:c r="W2" s="29"/>
      <x:c r="X2" s="29"/>
      <x:c r="Y2" s="29"/>
      <x:c r="Z2" s="29"/>
    </x:row>
    <x:row r="3">
      <x:c r="A3" s="34" t="n">
        <x:v>45658</x:v>
      </x:c>
      <x:c r="B3" s="30" t="str">
        <x:v>First reported Silo pre-application conference occurs in January 2025.</x:v>
      </x:c>
      <x:c r="C3" s="30" t="str">
        <x:v>Project Silo; Dewberry; City of Brighton</x:v>
      </x:c>
      <x:c r="D3" s="30" t="str">
        <x:v>Verified</x:v>
      </x:c>
      <x:c r="E3" s="30" t="str">
        <x:v>Establishes early project activity before broad public awareness.</x:v>
      </x:c>
      <x:c r="F3" s="30" t="str">
        <x:v>https://www.denver7.com/news/local-news/in-your-community/north-metro/brighton-residents-uncover-proposal-for-massive-data-center-campus-spurring-potential-moratorium</x:v>
      </x:c>
      <x:c r="G3" s="30" t="str">
        <x:v>Replace approximate date with exact meeting date from CORA records.</x:v>
      </x:c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</x:row>
    <x:row r="4">
      <x:c r="A4" s="34" t="n">
        <x:v>45839</x:v>
      </x:c>
      <x:c r="B4" s="30" t="str">
        <x:v>Second reported Silo pre-application conference occurs in July 2025.</x:v>
      </x:c>
      <x:c r="C4" s="30" t="str">
        <x:v>Project Silo; Dewberry; City of Brighton</x:v>
      </x:c>
      <x:c r="D4" s="30" t="str">
        <x:v>Verified</x:v>
      </x:c>
      <x:c r="E4" s="30" t="str">
        <x:v>Shows continuing project development during Mills's dual-role period.</x:v>
      </x:c>
      <x:c r="F4" s="30" t="str">
        <x:v>https://www.denver7.com/news/local-news/in-your-community/north-metro/brighton-residents-uncover-proposal-for-massive-data-center-campus-spurring-potential-moratorium</x:v>
      </x:c>
      <x:c r="G4" s="30" t="str">
        <x:v>Replace approximate date with exact meeting date.</x:v>
      </x:c>
      <x:c r="H4" s="29"/>
      <x:c r="I4" s="29"/>
      <x:c r="J4" s="29"/>
      <x:c r="K4" s="29"/>
      <x:c r="L4" s="29"/>
      <x:c r="M4" s="29"/>
      <x:c r="N4" s="29"/>
      <x:c r="O4" s="29"/>
      <x:c r="P4" s="29"/>
      <x:c r="Q4" s="29"/>
      <x:c r="R4" s="29"/>
      <x:c r="S4" s="29"/>
      <x:c r="T4" s="29"/>
      <x:c r="U4" s="29"/>
      <x:c r="V4" s="29"/>
      <x:c r="W4" s="29"/>
      <x:c r="X4" s="29"/>
      <x:c r="Y4" s="29"/>
      <x:c r="Z4" s="29"/>
    </x:row>
    <x:row r="5">
      <x:c r="A5" s="34" t="n">
        <x:v>46191</x:v>
      </x:c>
      <x:c r="B5" s="30" t="str">
        <x:v>H.R. 9340, Ratepayer Protection Act, introduced by Gabe Evans and Kathy Castor.</x:v>
      </x:c>
      <x:c r="C5" s="30" t="str">
        <x:v>Gabe Evans; H.R. 9340</x:v>
      </x:c>
      <x:c r="D5" s="30" t="str">
        <x:v>Verified</x:v>
      </x:c>
      <x:c r="E5" s="30" t="str">
        <x:v>Federal legislation addresses incremental grid costs for large-load customers.</x:v>
      </x:c>
      <x:c r="F5" s="30" t="str">
        <x:v>https://www.govinfo.gov/app/details/BILLS-119hr9340ih</x:v>
      </x:c>
      <x:c r="G5" s="30" t="str">
        <x:v>Research drafting history and stakeholders.</x:v>
      </x:c>
      <x:c r="H5" s="29"/>
      <x:c r="I5" s="29"/>
      <x:c r="J5" s="29"/>
      <x:c r="K5" s="29"/>
      <x:c r="L5" s="29"/>
      <x:c r="M5" s="29"/>
      <x:c r="N5" s="29"/>
      <x:c r="O5" s="29"/>
      <x:c r="P5" s="29"/>
      <x:c r="Q5" s="29"/>
      <x:c r="R5" s="29"/>
      <x:c r="S5" s="29"/>
      <x:c r="T5" s="29"/>
      <x:c r="U5" s="29"/>
      <x:c r="V5" s="29"/>
      <x:c r="W5" s="29"/>
      <x:c r="X5" s="29"/>
      <x:c r="Y5" s="29"/>
      <x:c r="Z5" s="29"/>
    </x:row>
    <x:row r="6">
      <x:c r="A6" s="34" t="n">
        <x:v>46289</x:v>
      </x:c>
      <x:c r="B6" s="30" t="str">
        <x:v>Denver7 reports Brighton residents uncovered the 2.5M sq ft Silo proposal via public records.</x:v>
      </x:c>
      <x:c r="C6" s="30" t="str">
        <x:v>Project Silo; City of Brighton</x:v>
      </x:c>
      <x:c r="D6" s="30" t="str">
        <x:v>Verified</x:v>
      </x:c>
      <x:c r="E6" s="30" t="str">
        <x:v>Marks public reporting/public-awareness phase.</x:v>
      </x:c>
      <x:c r="F6" s="30" t="str">
        <x:v>https://www.denver7.com/news/local-news/in-your-community/north-metro/brighton-residents-uncover-proposal-for-massive-data-center-campus-spurring-potential-moratorium</x:v>
      </x:c>
      <x:c r="G6" s="30" t="str">
        <x:v>Log all subsequent city meetings/public notices.</x:v>
      </x:c>
      <x:c r="H6" s="29"/>
      <x:c r="I6" s="29"/>
      <x:c r="J6" s="29"/>
      <x:c r="K6" s="29"/>
      <x:c r="L6" s="29"/>
      <x:c r="M6" s="29"/>
      <x:c r="N6" s="29"/>
      <x:c r="O6" s="29"/>
      <x:c r="P6" s="29"/>
      <x:c r="Q6" s="29"/>
      <x:c r="R6" s="29"/>
      <x:c r="S6" s="29"/>
      <x:c r="T6" s="29"/>
      <x:c r="U6" s="29"/>
      <x:c r="V6" s="29"/>
      <x:c r="W6" s="29"/>
      <x:c r="X6" s="29"/>
      <x:c r="Y6" s="29"/>
      <x:c r="Z6" s="29"/>
    </x:row>
    <x:row r="7">
      <x:c r="A7" s="34" t="n">
        <x:v>46291</x:v>
      </x:c>
      <x:c r="B7" s="30" t="str">
        <x:v>Master evidence tracker created.</x:v>
      </x:c>
      <x:c r="C7" s="30" t="str">
        <x:v>Investigation</x:v>
      </x:c>
      <x:c r="D7" s="30" t="str">
        <x:v>Verified</x:v>
      </x:c>
      <x:c r="E7" s="30" t="str">
        <x:v>Beginning of structured evidence-control process.</x:v>
      </x:c>
      <x:c r="F7" s="30" t="str"/>
      <x:c r="G7" s="30" t="str">
        <x:v>Update as responses arrive.</x:v>
      </x:c>
      <x:c r="H7" s="29"/>
      <x:c r="I7" s="29"/>
      <x:c r="J7" s="29"/>
      <x:c r="K7" s="29"/>
      <x:c r="L7" s="29"/>
      <x:c r="M7" s="29"/>
      <x:c r="N7" s="29"/>
      <x:c r="O7" s="29"/>
      <x:c r="P7" s="29"/>
      <x:c r="Q7" s="29"/>
      <x:c r="R7" s="29"/>
      <x:c r="S7" s="29"/>
      <x:c r="T7" s="29"/>
      <x:c r="U7" s="29"/>
      <x:c r="V7" s="29"/>
      <x:c r="W7" s="29"/>
      <x:c r="X7" s="29"/>
      <x:c r="Y7" s="29"/>
      <x:c r="Z7" s="29"/>
    </x:row>
    <x:row r="8">
      <x:c r="A8" s="29" t="n">
        <x:v>46118</x:v>
      </x:c>
      <x:c r="B8" s="29" t="str">
        <x:v>Weld County adopts Code Ordinance 2026-01 adding data-center-specific zoning and operating standards for unincorporated Weld County.</x:v>
      </x:c>
      <x:c r="C8" s="29" t="str">
        <x:v>Weld County; Data Centers</x:v>
      </x:c>
      <x:c r="D8" s="29" t="str">
        <x:v>Verified</x:v>
      </x:c>
      <x:c r="E8" s="29" t="str">
        <x:v>Creates a nearby Colorado example of data-center-specific land-use rules.</x:v>
      </x:c>
      <x:c r="F8" s="29" t="str">
        <x:v>https://www.weld.gov/Newsroom/2026-News/Weld-County-Commissioners-approve-addition-of-data-centers-to-code</x:v>
      </x:c>
      <x:c r="G8" s="29" t="str">
        <x:v>Keep jurisdiction separate from Brighton.</x:v>
      </x:c>
      <x:c r="H8" s="29"/>
      <x:c r="I8" s="29"/>
      <x:c r="J8" s="29"/>
      <x:c r="K8" s="29"/>
      <x:c r="L8" s="29"/>
      <x:c r="M8" s="29"/>
      <x:c r="N8" s="29"/>
      <x:c r="O8" s="29"/>
      <x:c r="P8" s="29"/>
      <x:c r="Q8" s="29"/>
      <x:c r="R8" s="29"/>
      <x:c r="S8" s="29"/>
      <x:c r="T8" s="29"/>
      <x:c r="U8" s="29"/>
      <x:c r="V8" s="29"/>
      <x:c r="W8" s="29"/>
      <x:c r="X8" s="29"/>
      <x:c r="Y8" s="29"/>
      <x:c r="Z8" s="29"/>
    </x:row>
    <x:row r="9">
      <x:c r="A9" s="29" t="n">
        <x:v>46149</x:v>
      </x:c>
      <x:c r="B9" s="29" t="str">
        <x:v>Colorado House Energy &amp; Environment Committee postpones HB26-1030 indefinitely, 11-2.</x:v>
      </x:c>
      <x:c r="C9" s="29" t="str">
        <x:v>Colorado General Assembly; HB26-1030</x:v>
      </x:c>
      <x:c r="D9" s="29" t="str">
        <x:v>Verified</x:v>
      </x:c>
      <x:c r="E9" s="29" t="str">
        <x:v>Leaves proposed statewide data-center/utility framework unresolved.</x:v>
      </x:c>
      <x:c r="F9" s="29" t="str">
        <x:v>https://leg.colorado.gov/bills/HB26-1030</x:v>
      </x:c>
      <x:c r="G9" s="29" t="str">
        <x:v>Use vote record for individual member votes; do not infer motive.</x:v>
      </x:c>
      <x:c r="H9" s="29"/>
      <x:c r="I9" s="29"/>
      <x:c r="J9" s="29"/>
      <x:c r="K9" s="29"/>
      <x:c r="L9" s="29"/>
      <x:c r="M9" s="29"/>
      <x:c r="N9" s="29"/>
      <x:c r="O9" s="29"/>
      <x:c r="P9" s="29"/>
      <x:c r="Q9" s="29"/>
      <x:c r="R9" s="29"/>
      <x:c r="S9" s="29"/>
      <x:c r="T9" s="29"/>
      <x:c r="U9" s="29"/>
      <x:c r="V9" s="29"/>
      <x:c r="W9" s="29"/>
      <x:c r="X9" s="29"/>
      <x:c r="Y9" s="29"/>
      <x:c r="Z9" s="29"/>
    </x:row>
    <x:row r="10">
      <x:c r="A10" s="29" t="n">
        <x:v>46153</x:v>
      </x:c>
      <x:c r="B10" s="29" t="str">
        <x:v>Colorado Senate Transportation &amp; Energy Committee postpones SB26-102 indefinitely, 9-0.</x:v>
      </x:c>
      <x:c r="C10" s="29" t="str">
        <x:v>Colorado General Assembly; SB26-102</x:v>
      </x:c>
      <x:c r="D10" s="29" t="str">
        <x:v>Verified</x:v>
      </x:c>
      <x:c r="E10" s="29" t="str">
        <x:v>Another statewide large-load data-center framework does not become law.</x:v>
      </x:c>
      <x:c r="F10" s="29" t="str">
        <x:v>https://www.leg.colorado.gov/bills/SB26-102</x:v>
      </x:c>
      <x:c r="G10" s="29" t="str">
        <x:v>Use exact bill text when describing proposed requirements.</x:v>
      </x:c>
      <x:c r="H10" s="29"/>
      <x:c r="I10" s="29"/>
      <x:c r="J10" s="29"/>
      <x:c r="K10" s="29"/>
      <x:c r="L10" s="29"/>
      <x:c r="M10" s="29"/>
      <x:c r="N10" s="29"/>
      <x:c r="O10" s="29"/>
      <x:c r="P10" s="29"/>
      <x:c r="Q10" s="29"/>
      <x:c r="R10" s="29"/>
      <x:c r="S10" s="29"/>
      <x:c r="T10" s="29"/>
      <x:c r="U10" s="29"/>
      <x:c r="V10" s="29"/>
      <x:c r="W10" s="29"/>
      <x:c r="X10" s="29"/>
      <x:c r="Y10" s="29"/>
      <x:c r="Z10" s="29"/>
    </x:row>
    <x:row r="11">
      <x:c r="A11" s="29" t="n">
        <x:v>46274</x:v>
      </x:c>
      <x:c r="B11" s="29" t="str">
        <x:v>Weld County conditionally approves separate GlobalAI (Colorado), LLC project USR26-0019.</x:v>
      </x:c>
      <x:c r="C11" s="29" t="str">
        <x:v>GlobalAI (Colorado), LLC; Weld County</x:v>
      </x:c>
      <x:c r="D11" s="29" t="str">
        <x:v>Verified</x:v>
      </x:c>
      <x:c r="E11" s="29" t="str">
        <x:v>Separate data-center project has its own approval and vested-right record; it is not Project Silo.</x:v>
      </x:c>
      <x:c r="F11" s="29" t="str">
        <x:v>https://www.weld.gov/Government/Departments/Planning-and-Development-Services/Land-Use-Applications/Public-Notices</x:v>
      </x:c>
      <x:c r="G11" s="29" t="str">
        <x:v>Never transfer this approval or vesting status to Project Silo.</x:v>
      </x:c>
      <x:c r="H11" s="29"/>
      <x:c r="I11" s="29"/>
      <x:c r="J11" s="29"/>
      <x:c r="K11" s="29"/>
      <x:c r="L11" s="29"/>
      <x:c r="M11" s="29"/>
      <x:c r="N11" s="29"/>
      <x:c r="O11" s="29"/>
      <x:c r="P11" s="29"/>
      <x:c r="Q11" s="29"/>
      <x:c r="R11" s="29"/>
      <x:c r="S11" s="29"/>
      <x:c r="T11" s="29"/>
      <x:c r="U11" s="29"/>
      <x:c r="V11" s="29"/>
      <x:c r="W11" s="29"/>
      <x:c r="X11" s="29"/>
      <x:c r="Y11" s="29"/>
      <x:c r="Z11" s="29"/>
    </x:row>
    <x:row r="12">
      <x:c r="A12" s="29" t="n">
        <x:v>46281</x:v>
      </x:c>
      <x:c r="B12" s="29" t="str">
        <x:v>U.S. House passes H.R. 9340, Ratepayer Protection Act, 417-3.</x:v>
      </x:c>
      <x:c r="C12" s="29" t="str">
        <x:v>U.S. House; H.R. 9340; Gabe Evans</x:v>
      </x:c>
      <x:c r="D12" s="29" t="str">
        <x:v>Verified</x:v>
      </x:c>
      <x:c r="E12" s="29" t="str">
        <x:v>Creates a documented federal record on large-load incremental grid-cost allocation.</x:v>
      </x:c>
      <x:c r="F12" s="29" t="str">
        <x:v>https://clerk.house.gov/Votes/2026312</x:v>
      </x:c>
      <x:c r="G12" s="29" t="str">
        <x:v>Use official House tally.</x:v>
      </x:c>
      <x:c r="H12" s="29"/>
      <x:c r="I12" s="29"/>
      <x:c r="J12" s="29"/>
      <x:c r="K12" s="29"/>
      <x:c r="L12" s="29"/>
      <x:c r="M12" s="29"/>
      <x:c r="N12" s="29"/>
      <x:c r="O12" s="29"/>
      <x:c r="P12" s="29"/>
      <x:c r="Q12" s="29"/>
      <x:c r="R12" s="29"/>
      <x:c r="S12" s="29"/>
      <x:c r="T12" s="29"/>
      <x:c r="U12" s="29"/>
      <x:c r="V12" s="29"/>
      <x:c r="W12" s="29"/>
      <x:c r="X12" s="29"/>
      <x:c r="Y12" s="29"/>
      <x:c r="Z12" s="29"/>
    </x:row>
    <x:row r="13">
      <x:c r="A13" s="29" t="n">
        <x:v>46295</x:v>
      </x:c>
      <x:c r="B13" s="29" t="str">
        <x:v>Brighton publishes Sept. 30 economic-development release with 80% Weld County industrial-land statement; planning page still says replacement Comprehensive Plan is draft.</x:v>
      </x:c>
      <x:c r="C13" s="29" t="str">
        <x:v>City of Brighton; Brighton EDC</x:v>
      </x:c>
      <x:c r="D13" s="29" t="str">
        <x:v>Verified statement / legal effect unresolved</x:v>
      </x:c>
      <x:c r="E13" s="29" t="str">
        <x:v>Creates a new public-record question about maps, acreage, parcels and authorization.</x:v>
      </x:c>
      <x:c r="F13" s="29" t="str">
        <x:v>https://www.brightonco.gov/m/newsflash/home/detail/2978</x:v>
      </x:c>
      <x:c r="G13" s="29" t="str">
        <x:v>Pair with Long Range Planning source S014.</x:v>
      </x:c>
      <x:c r="H13" s="29"/>
      <x:c r="I13" s="29"/>
      <x:c r="J13" s="29"/>
      <x:c r="K13" s="29"/>
      <x:c r="L13" s="29"/>
      <x:c r="M13" s="29"/>
      <x:c r="N13" s="29"/>
      <x:c r="O13" s="29"/>
      <x:c r="P13" s="29"/>
      <x:c r="Q13" s="29"/>
      <x:c r="R13" s="29"/>
      <x:c r="S13" s="29"/>
      <x:c r="T13" s="29"/>
      <x:c r="U13" s="29"/>
      <x:c r="V13" s="29"/>
      <x:c r="W13" s="29"/>
      <x:c r="X13" s="29"/>
      <x:c r="Y13" s="29"/>
      <x:c r="Z13" s="29"/>
    </x:row>
    <x:row r="14">
      <x:c r="A14" s="29" t="n">
        <x:v>46295</x:v>
      </x:c>
      <x:c r="B14" s="29" t="str">
        <x:v>U.S. Senate cloture motion to proceed to H.R. 9340 is rejected 57-43.</x:v>
      </x:c>
      <x:c r="C14" s="29" t="str">
        <x:v>U.S. Senate; H.R. 9340</x:v>
      </x:c>
      <x:c r="D14" s="29" t="str">
        <x:v>Verified</x:v>
      </x:c>
      <x:c r="E14" s="29" t="str">
        <x:v>Bill did not advance through that procedural vote.</x:v>
      </x:c>
      <x:c r="F14" s="29" t="str">
        <x:v>https://www.senate.gov/legislative/LIS/roll_call_lists/vote_menu_119_2.htm</x:v>
      </x:c>
      <x:c r="G14" s="29" t="str">
        <x:v>Use official Senate roll call.</x:v>
      </x:c>
      <x:c r="H14" s="29"/>
      <x:c r="I14" s="29"/>
      <x:c r="J14" s="29"/>
      <x:c r="K14" s="29"/>
      <x:c r="L14" s="29"/>
      <x:c r="M14" s="29"/>
      <x:c r="N14" s="29"/>
      <x:c r="O14" s="29"/>
      <x:c r="P14" s="29"/>
      <x:c r="Q14" s="29"/>
      <x:c r="R14" s="29"/>
      <x:c r="S14" s="29"/>
      <x:c r="T14" s="29"/>
      <x:c r="U14" s="29"/>
      <x:c r="V14" s="29"/>
      <x:c r="W14" s="29"/>
      <x:c r="X14" s="29"/>
      <x:c r="Y14" s="29"/>
      <x:c r="Z14" s="29"/>
    </x:row>
    <x:row r="15">
      <x:c r="A15" s="29" t="n">
        <x:v>46296</x:v>
      </x:c>
      <x:c r="B15" s="29" t="str">
        <x:v>DCAP completes source/security audit of current website, investigation tracker and V4 media package.</x:v>
      </x:c>
      <x:c r="C15" s="29" t="str">
        <x:v>DCAP</x:v>
      </x:c>
      <x:c r="D15" s="29" t="str">
        <x:v>Verified internal QA</x:v>
      </x:c>
      <x:c r="E15" s="29" t="str">
        <x:v>Separates current verified public claims from remaining evidence and deployment gaps.</x:v>
      </x:c>
      <x:c r="F15" s="29"/>
      <x:c r="G15" s="29" t="str">
        <x:v>Deploy audited V4 source package, then perform live QA.</x:v>
      </x:c>
      <x:c r="H15" s="29"/>
      <x:c r="I15" s="29"/>
      <x:c r="J15" s="29"/>
      <x:c r="K15" s="29"/>
      <x:c r="L15" s="29"/>
      <x:c r="M15" s="29"/>
      <x:c r="N15" s="29"/>
      <x:c r="O15" s="29"/>
      <x:c r="P15" s="29"/>
      <x:c r="Q15" s="29"/>
      <x:c r="R15" s="29"/>
      <x:c r="S15" s="29"/>
      <x:c r="T15" s="29"/>
      <x:c r="U15" s="29"/>
      <x:c r="V15" s="29"/>
      <x:c r="W15" s="29"/>
      <x:c r="X15" s="29"/>
      <x:c r="Y15" s="29"/>
      <x:c r="Z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  <x:c r="O16" s="29"/>
      <x:c r="P16" s="29"/>
      <x:c r="Q16" s="29"/>
      <x:c r="R16" s="29"/>
      <x:c r="S16" s="29"/>
      <x:c r="T16" s="29"/>
      <x:c r="U16" s="29"/>
      <x:c r="V16" s="29"/>
      <x:c r="W16" s="29"/>
      <x:c r="X16" s="29"/>
      <x:c r="Y16" s="29"/>
      <x:c r="Z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29"/>
      <x:c r="Q17" s="29"/>
      <x:c r="R17" s="29"/>
      <x:c r="S17" s="29"/>
      <x:c r="T17" s="29"/>
      <x:c r="U17" s="29"/>
      <x:c r="V17" s="29"/>
      <x:c r="W17" s="29"/>
      <x:c r="X17" s="29"/>
      <x:c r="Y17" s="29"/>
      <x:c r="Z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29"/>
      <x:c r="Q18" s="29"/>
      <x:c r="R18" s="29"/>
      <x:c r="S18" s="29"/>
      <x:c r="T18" s="29"/>
      <x:c r="U18" s="29"/>
      <x:c r="V18" s="29"/>
      <x:c r="W18" s="29"/>
      <x:c r="X18" s="29"/>
      <x:c r="Y18" s="29"/>
      <x:c r="Z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29"/>
      <x:c r="Q19" s="29"/>
      <x:c r="R19" s="29"/>
      <x:c r="S19" s="29"/>
      <x:c r="T19" s="29"/>
      <x:c r="U19" s="29"/>
      <x:c r="V19" s="29"/>
      <x:c r="W19" s="29"/>
      <x:c r="X19" s="29"/>
      <x:c r="Y19" s="29"/>
      <x:c r="Z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29"/>
      <x:c r="Q20" s="29"/>
      <x:c r="R20" s="29"/>
      <x:c r="S20" s="29"/>
      <x:c r="T20" s="29"/>
      <x:c r="U20" s="29"/>
      <x:c r="V20" s="29"/>
      <x:c r="W20" s="29"/>
      <x:c r="X20" s="29"/>
      <x:c r="Y20" s="29"/>
      <x:c r="Z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29"/>
      <x:c r="Q21" s="29"/>
      <x:c r="R21" s="29"/>
      <x:c r="S21" s="29"/>
      <x:c r="T21" s="29"/>
      <x:c r="U21" s="29"/>
      <x:c r="V21" s="29"/>
      <x:c r="W21" s="29"/>
      <x:c r="X21" s="29"/>
      <x:c r="Y21" s="29"/>
      <x:c r="Z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29"/>
      <x:c r="Q22" s="29"/>
      <x:c r="R22" s="29"/>
      <x:c r="S22" s="29"/>
      <x:c r="T22" s="29"/>
      <x:c r="U22" s="29"/>
      <x:c r="V22" s="29"/>
      <x:c r="W22" s="29"/>
      <x:c r="X22" s="29"/>
      <x:c r="Y22" s="29"/>
      <x:c r="Z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29"/>
      <x:c r="Q23" s="29"/>
      <x:c r="R23" s="29"/>
      <x:c r="S23" s="29"/>
      <x:c r="T23" s="29"/>
      <x:c r="U23" s="29"/>
      <x:c r="V23" s="29"/>
      <x:c r="W23" s="29"/>
      <x:c r="X23" s="29"/>
      <x:c r="Y23" s="29"/>
      <x:c r="Z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29"/>
      <x:c r="Q24" s="29"/>
      <x:c r="R24" s="29"/>
      <x:c r="S24" s="29"/>
      <x:c r="T24" s="29"/>
      <x:c r="U24" s="29"/>
      <x:c r="V24" s="29"/>
      <x:c r="W24" s="29"/>
      <x:c r="X24" s="29"/>
      <x:c r="Y24" s="29"/>
      <x:c r="Z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29"/>
      <x:c r="Q25" s="29"/>
      <x:c r="R25" s="29"/>
      <x:c r="S25" s="29"/>
      <x:c r="T25" s="29"/>
      <x:c r="U25" s="29"/>
      <x:c r="V25" s="29"/>
      <x:c r="W25" s="29"/>
      <x:c r="X25" s="29"/>
      <x:c r="Y25" s="29"/>
      <x:c r="Z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29"/>
      <x:c r="Q26" s="29"/>
      <x:c r="R26" s="29"/>
      <x:c r="S26" s="29"/>
      <x:c r="T26" s="29"/>
      <x:c r="U26" s="29"/>
      <x:c r="V26" s="29"/>
      <x:c r="W26" s="29"/>
      <x:c r="X26" s="29"/>
      <x:c r="Y26" s="29"/>
      <x:c r="Z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  <x:c r="P27" s="29"/>
      <x:c r="Q27" s="29"/>
      <x:c r="R27" s="29"/>
      <x:c r="S27" s="29"/>
      <x:c r="T27" s="29"/>
      <x:c r="U27" s="29"/>
      <x:c r="V27" s="29"/>
      <x:c r="W27" s="29"/>
      <x:c r="X27" s="29"/>
      <x:c r="Y27" s="29"/>
      <x:c r="Z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  <x:c r="P28" s="29"/>
      <x:c r="Q28" s="29"/>
      <x:c r="R28" s="29"/>
      <x:c r="S28" s="29"/>
      <x:c r="T28" s="29"/>
      <x:c r="U28" s="29"/>
      <x:c r="V28" s="29"/>
      <x:c r="W28" s="29"/>
      <x:c r="X28" s="29"/>
      <x:c r="Y28" s="29"/>
      <x:c r="Z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  <x:c r="P29" s="29"/>
      <x:c r="Q29" s="29"/>
      <x:c r="R29" s="29"/>
      <x:c r="S29" s="29"/>
      <x:c r="T29" s="29"/>
      <x:c r="U29" s="29"/>
      <x:c r="V29" s="29"/>
      <x:c r="W29" s="29"/>
      <x:c r="X29" s="29"/>
      <x:c r="Y29" s="29"/>
      <x:c r="Z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  <x:c r="P30" s="29"/>
      <x:c r="Q30" s="29"/>
      <x:c r="R30" s="29"/>
      <x:c r="S30" s="29"/>
      <x:c r="T30" s="29"/>
      <x:c r="U30" s="29"/>
      <x:c r="V30" s="29"/>
      <x:c r="W30" s="29"/>
      <x:c r="X30" s="29"/>
      <x:c r="Y30" s="29"/>
      <x:c r="Z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  <x:c r="P31" s="29"/>
      <x:c r="Q31" s="29"/>
      <x:c r="R31" s="29"/>
      <x:c r="S31" s="29"/>
      <x:c r="T31" s="29"/>
      <x:c r="U31" s="29"/>
      <x:c r="V31" s="29"/>
      <x:c r="W31" s="29"/>
      <x:c r="X31" s="29"/>
      <x:c r="Y31" s="29"/>
      <x:c r="Z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  <x:c r="P32" s="29"/>
      <x:c r="Q32" s="29"/>
      <x:c r="R32" s="29"/>
      <x:c r="S32" s="29"/>
      <x:c r="T32" s="29"/>
      <x:c r="U32" s="29"/>
      <x:c r="V32" s="29"/>
      <x:c r="W32" s="29"/>
      <x:c r="X32" s="29"/>
      <x:c r="Y32" s="29"/>
      <x:c r="Z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  <x:c r="P33" s="29"/>
      <x:c r="Q33" s="29"/>
      <x:c r="R33" s="29"/>
      <x:c r="S33" s="29"/>
      <x:c r="T33" s="29"/>
      <x:c r="U33" s="29"/>
      <x:c r="V33" s="29"/>
      <x:c r="W33" s="29"/>
      <x:c r="X33" s="29"/>
      <x:c r="Y33" s="29"/>
      <x:c r="Z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  <x:c r="P34" s="29"/>
      <x:c r="Q34" s="29"/>
      <x:c r="R34" s="29"/>
      <x:c r="S34" s="29"/>
      <x:c r="T34" s="29"/>
      <x:c r="U34" s="29"/>
      <x:c r="V34" s="29"/>
      <x:c r="W34" s="29"/>
      <x:c r="X34" s="29"/>
      <x:c r="Y34" s="29"/>
      <x:c r="Z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  <x:c r="P35" s="29"/>
      <x:c r="Q35" s="29"/>
      <x:c r="R35" s="29"/>
      <x:c r="S35" s="29"/>
      <x:c r="T35" s="29"/>
      <x:c r="U35" s="29"/>
      <x:c r="V35" s="29"/>
      <x:c r="W35" s="29"/>
      <x:c r="X35" s="29"/>
      <x:c r="Y35" s="29"/>
      <x:c r="Z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  <x:c r="P36" s="29"/>
      <x:c r="Q36" s="29"/>
      <x:c r="R36" s="29"/>
      <x:c r="S36" s="29"/>
      <x:c r="T36" s="29"/>
      <x:c r="U36" s="29"/>
      <x:c r="V36" s="29"/>
      <x:c r="W36" s="29"/>
      <x:c r="X36" s="29"/>
      <x:c r="Y36" s="29"/>
      <x:c r="Z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  <x:c r="P37" s="29"/>
      <x:c r="Q37" s="29"/>
      <x:c r="R37" s="29"/>
      <x:c r="S37" s="29"/>
      <x:c r="T37" s="29"/>
      <x:c r="U37" s="29"/>
      <x:c r="V37" s="29"/>
      <x:c r="W37" s="29"/>
      <x:c r="X37" s="29"/>
      <x:c r="Y37" s="29"/>
      <x:c r="Z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29"/>
      <x:c r="S38" s="29"/>
      <x:c r="T38" s="29"/>
      <x:c r="U38" s="29"/>
      <x:c r="V38" s="29"/>
      <x:c r="W38" s="29"/>
      <x:c r="X38" s="29"/>
      <x:c r="Y38" s="29"/>
      <x:c r="Z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  <x:c r="P39" s="29"/>
      <x:c r="Q39" s="29"/>
      <x:c r="R39" s="29"/>
      <x:c r="S39" s="29"/>
      <x:c r="T39" s="29"/>
      <x:c r="U39" s="29"/>
      <x:c r="V39" s="29"/>
      <x:c r="W39" s="29"/>
      <x:c r="X39" s="29"/>
      <x:c r="Y39" s="29"/>
      <x:c r="Z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  <x:c r="P40" s="29"/>
      <x:c r="Q40" s="29"/>
      <x:c r="R40" s="29"/>
      <x:c r="S40" s="29"/>
      <x:c r="T40" s="29"/>
      <x:c r="U40" s="29"/>
      <x:c r="V40" s="29"/>
      <x:c r="W40" s="29"/>
      <x:c r="X40" s="29"/>
      <x:c r="Y40" s="29"/>
      <x:c r="Z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  <x:c r="P41" s="29"/>
      <x:c r="Q41" s="29"/>
      <x:c r="R41" s="29"/>
      <x:c r="S41" s="29"/>
      <x:c r="T41" s="29"/>
      <x:c r="U41" s="29"/>
      <x:c r="V41" s="29"/>
      <x:c r="W41" s="29"/>
      <x:c r="X41" s="29"/>
      <x:c r="Y41" s="29"/>
      <x:c r="Z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  <x:c r="P42" s="29"/>
      <x:c r="Q42" s="29"/>
      <x:c r="R42" s="29"/>
      <x:c r="S42" s="29"/>
      <x:c r="T42" s="29"/>
      <x:c r="U42" s="29"/>
      <x:c r="V42" s="29"/>
      <x:c r="W42" s="29"/>
      <x:c r="X42" s="29"/>
      <x:c r="Y42" s="29"/>
      <x:c r="Z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  <x:c r="P43" s="29"/>
      <x:c r="Q43" s="29"/>
      <x:c r="R43" s="29"/>
      <x:c r="S43" s="29"/>
      <x:c r="T43" s="29"/>
      <x:c r="U43" s="29"/>
      <x:c r="V43" s="29"/>
      <x:c r="W43" s="29"/>
      <x:c r="X43" s="29"/>
      <x:c r="Y43" s="29"/>
      <x:c r="Z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  <x:c r="P44" s="29"/>
      <x:c r="Q44" s="29"/>
      <x:c r="R44" s="29"/>
      <x:c r="S44" s="29"/>
      <x:c r="T44" s="29"/>
      <x:c r="U44" s="29"/>
      <x:c r="V44" s="29"/>
      <x:c r="W44" s="29"/>
      <x:c r="X44" s="29"/>
      <x:c r="Y44" s="29"/>
      <x:c r="Z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  <x:c r="P45" s="29"/>
      <x:c r="Q45" s="29"/>
      <x:c r="R45" s="29"/>
      <x:c r="S45" s="29"/>
      <x:c r="T45" s="29"/>
      <x:c r="U45" s="29"/>
      <x:c r="V45" s="29"/>
      <x:c r="W45" s="29"/>
      <x:c r="X45" s="29"/>
      <x:c r="Y45" s="29"/>
      <x:c r="Z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  <x:c r="P46" s="29"/>
      <x:c r="Q46" s="29"/>
      <x:c r="R46" s="29"/>
      <x:c r="S46" s="29"/>
      <x:c r="T46" s="29"/>
      <x:c r="U46" s="29"/>
      <x:c r="V46" s="29"/>
      <x:c r="W46" s="29"/>
      <x:c r="X46" s="29"/>
      <x:c r="Y46" s="29"/>
      <x:c r="Z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  <x:c r="P47" s="29"/>
      <x:c r="Q47" s="29"/>
      <x:c r="R47" s="29"/>
      <x:c r="S47" s="29"/>
      <x:c r="T47" s="29"/>
      <x:c r="U47" s="29"/>
      <x:c r="V47" s="29"/>
      <x:c r="W47" s="29"/>
      <x:c r="X47" s="29"/>
      <x:c r="Y47" s="29"/>
      <x:c r="Z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  <x:c r="P48" s="29"/>
      <x:c r="Q48" s="29"/>
      <x:c r="R48" s="29"/>
      <x:c r="S48" s="29"/>
      <x:c r="T48" s="29"/>
      <x:c r="U48" s="29"/>
      <x:c r="V48" s="29"/>
      <x:c r="W48" s="29"/>
      <x:c r="X48" s="29"/>
      <x:c r="Y48" s="29"/>
      <x:c r="Z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  <x:c r="P49" s="29"/>
      <x:c r="Q49" s="29"/>
      <x:c r="R49" s="29"/>
      <x:c r="S49" s="29"/>
      <x:c r="T49" s="29"/>
      <x:c r="U49" s="29"/>
      <x:c r="V49" s="29"/>
      <x:c r="W49" s="29"/>
      <x:c r="X49" s="29"/>
      <x:c r="Y49" s="29"/>
      <x:c r="Z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29"/>
      <x:c r="S50" s="29"/>
      <x:c r="T50" s="29"/>
      <x:c r="U50" s="29"/>
      <x:c r="V50" s="29"/>
      <x:c r="W50" s="29"/>
      <x:c r="X50" s="29"/>
      <x:c r="Y50" s="29"/>
      <x:c r="Z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  <x:c r="P51" s="29"/>
      <x:c r="Q51" s="29"/>
      <x:c r="R51" s="29"/>
      <x:c r="S51" s="29"/>
      <x:c r="T51" s="29"/>
      <x:c r="U51" s="29"/>
      <x:c r="V51" s="29"/>
      <x:c r="W51" s="29"/>
      <x:c r="X51" s="29"/>
      <x:c r="Y51" s="29"/>
      <x:c r="Z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  <x:c r="P52" s="29"/>
      <x:c r="Q52" s="29"/>
      <x:c r="R52" s="29"/>
      <x:c r="S52" s="29"/>
      <x:c r="T52" s="29"/>
      <x:c r="U52" s="29"/>
      <x:c r="V52" s="29"/>
      <x:c r="W52" s="29"/>
      <x:c r="X52" s="29"/>
      <x:c r="Y52" s="29"/>
      <x:c r="Z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  <x:c r="P53" s="29"/>
      <x:c r="Q53" s="29"/>
      <x:c r="R53" s="29"/>
      <x:c r="S53" s="29"/>
      <x:c r="T53" s="29"/>
      <x:c r="U53" s="29"/>
      <x:c r="V53" s="29"/>
      <x:c r="W53" s="29"/>
      <x:c r="X53" s="29"/>
      <x:c r="Y53" s="29"/>
      <x:c r="Z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  <x:c r="P54" s="29"/>
      <x:c r="Q54" s="29"/>
      <x:c r="R54" s="29"/>
      <x:c r="S54" s="29"/>
      <x:c r="T54" s="29"/>
      <x:c r="U54" s="29"/>
      <x:c r="V54" s="29"/>
      <x:c r="W54" s="29"/>
      <x:c r="X54" s="29"/>
      <x:c r="Y54" s="29"/>
      <x:c r="Z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  <x:c r="P55" s="29"/>
      <x:c r="Q55" s="29"/>
      <x:c r="R55" s="29"/>
      <x:c r="S55" s="29"/>
      <x:c r="T55" s="29"/>
      <x:c r="U55" s="29"/>
      <x:c r="V55" s="29"/>
      <x:c r="W55" s="29"/>
      <x:c r="X55" s="29"/>
      <x:c r="Y55" s="29"/>
      <x:c r="Z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  <x:c r="P56" s="29"/>
      <x:c r="Q56" s="29"/>
      <x:c r="R56" s="29"/>
      <x:c r="S56" s="29"/>
      <x:c r="T56" s="29"/>
      <x:c r="U56" s="29"/>
      <x:c r="V56" s="29"/>
      <x:c r="W56" s="29"/>
      <x:c r="X56" s="29"/>
      <x:c r="Y56" s="29"/>
      <x:c r="Z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  <x:c r="P57" s="29"/>
      <x:c r="Q57" s="29"/>
      <x:c r="R57" s="29"/>
      <x:c r="S57" s="29"/>
      <x:c r="T57" s="29"/>
      <x:c r="U57" s="29"/>
      <x:c r="V57" s="29"/>
      <x:c r="W57" s="29"/>
      <x:c r="X57" s="29"/>
      <x:c r="Y57" s="29"/>
      <x:c r="Z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  <x:c r="P58" s="29"/>
      <x:c r="Q58" s="29"/>
      <x:c r="R58" s="29"/>
      <x:c r="S58" s="29"/>
      <x:c r="T58" s="29"/>
      <x:c r="U58" s="29"/>
      <x:c r="V58" s="29"/>
      <x:c r="W58" s="29"/>
      <x:c r="X58" s="29"/>
      <x:c r="Y58" s="29"/>
      <x:c r="Z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  <x:c r="P59" s="29"/>
      <x:c r="Q59" s="29"/>
      <x:c r="R59" s="29"/>
      <x:c r="S59" s="29"/>
      <x:c r="T59" s="29"/>
      <x:c r="U59" s="29"/>
      <x:c r="V59" s="29"/>
      <x:c r="W59" s="29"/>
      <x:c r="X59" s="29"/>
      <x:c r="Y59" s="29"/>
      <x:c r="Z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  <x:c r="P60" s="29"/>
      <x:c r="Q60" s="29"/>
      <x:c r="R60" s="29"/>
      <x:c r="S60" s="29"/>
      <x:c r="T60" s="29"/>
      <x:c r="U60" s="29"/>
      <x:c r="V60" s="29"/>
      <x:c r="W60" s="29"/>
      <x:c r="X60" s="29"/>
      <x:c r="Y60" s="29"/>
      <x:c r="Z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  <x:c r="P61" s="29"/>
      <x:c r="Q61" s="29"/>
      <x:c r="R61" s="29"/>
      <x:c r="S61" s="29"/>
      <x:c r="T61" s="29"/>
      <x:c r="U61" s="29"/>
      <x:c r="V61" s="29"/>
      <x:c r="W61" s="29"/>
      <x:c r="X61" s="29"/>
      <x:c r="Y61" s="29"/>
      <x:c r="Z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  <x:c r="P62" s="29"/>
      <x:c r="Q62" s="29"/>
      <x:c r="R62" s="29"/>
      <x:c r="S62" s="29"/>
      <x:c r="T62" s="29"/>
      <x:c r="U62" s="29"/>
      <x:c r="V62" s="29"/>
      <x:c r="W62" s="29"/>
      <x:c r="X62" s="29"/>
      <x:c r="Y62" s="29"/>
      <x:c r="Z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  <x:c r="P63" s="29"/>
      <x:c r="Q63" s="29"/>
      <x:c r="R63" s="29"/>
      <x:c r="S63" s="29"/>
      <x:c r="T63" s="29"/>
      <x:c r="U63" s="29"/>
      <x:c r="V63" s="29"/>
      <x:c r="W63" s="29"/>
      <x:c r="X63" s="29"/>
      <x:c r="Y63" s="29"/>
      <x:c r="Z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  <x:c r="P64" s="29"/>
      <x:c r="Q64" s="29"/>
      <x:c r="R64" s="29"/>
      <x:c r="S64" s="29"/>
      <x:c r="T64" s="29"/>
      <x:c r="U64" s="29"/>
      <x:c r="V64" s="29"/>
      <x:c r="W64" s="29"/>
      <x:c r="X64" s="29"/>
      <x:c r="Y64" s="29"/>
      <x:c r="Z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  <x:c r="P65" s="29"/>
      <x:c r="Q65" s="29"/>
      <x:c r="R65" s="29"/>
      <x:c r="S65" s="29"/>
      <x:c r="T65" s="29"/>
      <x:c r="U65" s="29"/>
      <x:c r="V65" s="29"/>
      <x:c r="W65" s="29"/>
      <x:c r="X65" s="29"/>
      <x:c r="Y65" s="29"/>
      <x:c r="Z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  <x:c r="P66" s="29"/>
      <x:c r="Q66" s="29"/>
      <x:c r="R66" s="29"/>
      <x:c r="S66" s="29"/>
      <x:c r="T66" s="29"/>
      <x:c r="U66" s="29"/>
      <x:c r="V66" s="29"/>
      <x:c r="W66" s="29"/>
      <x:c r="X66" s="29"/>
      <x:c r="Y66" s="29"/>
      <x:c r="Z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  <x:c r="P67" s="29"/>
      <x:c r="Q67" s="29"/>
      <x:c r="R67" s="29"/>
      <x:c r="S67" s="29"/>
      <x:c r="T67" s="29"/>
      <x:c r="U67" s="29"/>
      <x:c r="V67" s="29"/>
      <x:c r="W67" s="29"/>
      <x:c r="X67" s="29"/>
      <x:c r="Y67" s="29"/>
      <x:c r="Z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  <x:c r="P68" s="29"/>
      <x:c r="Q68" s="29"/>
      <x:c r="R68" s="29"/>
      <x:c r="S68" s="29"/>
      <x:c r="T68" s="29"/>
      <x:c r="U68" s="29"/>
      <x:c r="V68" s="29"/>
      <x:c r="W68" s="29"/>
      <x:c r="X68" s="29"/>
      <x:c r="Y68" s="29"/>
      <x:c r="Z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  <x:c r="P69" s="29"/>
      <x:c r="Q69" s="29"/>
      <x:c r="R69" s="29"/>
      <x:c r="S69" s="29"/>
      <x:c r="T69" s="29"/>
      <x:c r="U69" s="29"/>
      <x:c r="V69" s="29"/>
      <x:c r="W69" s="29"/>
      <x:c r="X69" s="29"/>
      <x:c r="Y69" s="29"/>
      <x:c r="Z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  <x:c r="P70" s="29"/>
      <x:c r="Q70" s="29"/>
      <x:c r="R70" s="29"/>
      <x:c r="S70" s="29"/>
      <x:c r="T70" s="29"/>
      <x:c r="U70" s="29"/>
      <x:c r="V70" s="29"/>
      <x:c r="W70" s="29"/>
      <x:c r="X70" s="29"/>
      <x:c r="Y70" s="29"/>
      <x:c r="Z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29"/>
      <x:c r="S71" s="29"/>
      <x:c r="T71" s="29"/>
      <x:c r="U71" s="29"/>
      <x:c r="V71" s="29"/>
      <x:c r="W71" s="29"/>
      <x:c r="X71" s="29"/>
      <x:c r="Y71" s="29"/>
      <x:c r="Z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  <x:c r="P72" s="29"/>
      <x:c r="Q72" s="29"/>
      <x:c r="R72" s="29"/>
      <x:c r="S72" s="29"/>
      <x:c r="T72" s="29"/>
      <x:c r="U72" s="29"/>
      <x:c r="V72" s="29"/>
      <x:c r="W72" s="29"/>
      <x:c r="X72" s="29"/>
      <x:c r="Y72" s="29"/>
      <x:c r="Z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  <x:c r="P73" s="29"/>
      <x:c r="Q73" s="29"/>
      <x:c r="R73" s="29"/>
      <x:c r="S73" s="29"/>
      <x:c r="T73" s="29"/>
      <x:c r="U73" s="29"/>
      <x:c r="V73" s="29"/>
      <x:c r="W73" s="29"/>
      <x:c r="X73" s="29"/>
      <x:c r="Y73" s="29"/>
      <x:c r="Z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  <x:c r="P74" s="29"/>
      <x:c r="Q74" s="29"/>
      <x:c r="R74" s="29"/>
      <x:c r="S74" s="29"/>
      <x:c r="T74" s="29"/>
      <x:c r="U74" s="29"/>
      <x:c r="V74" s="29"/>
      <x:c r="W74" s="29"/>
      <x:c r="X74" s="29"/>
      <x:c r="Y74" s="29"/>
      <x:c r="Z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  <x:c r="P75" s="29"/>
      <x:c r="Q75" s="29"/>
      <x:c r="R75" s="29"/>
      <x:c r="S75" s="29"/>
      <x:c r="T75" s="29"/>
      <x:c r="U75" s="29"/>
      <x:c r="V75" s="29"/>
      <x:c r="W75" s="29"/>
      <x:c r="X75" s="29"/>
      <x:c r="Y75" s="29"/>
      <x:c r="Z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  <x:c r="P76" s="29"/>
      <x:c r="Q76" s="29"/>
      <x:c r="R76" s="29"/>
      <x:c r="S76" s="29"/>
      <x:c r="T76" s="29"/>
      <x:c r="U76" s="29"/>
      <x:c r="V76" s="29"/>
      <x:c r="W76" s="29"/>
      <x:c r="X76" s="29"/>
      <x:c r="Y76" s="29"/>
      <x:c r="Z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  <x:c r="P77" s="29"/>
      <x:c r="Q77" s="29"/>
      <x:c r="R77" s="29"/>
      <x:c r="S77" s="29"/>
      <x:c r="T77" s="29"/>
      <x:c r="U77" s="29"/>
      <x:c r="V77" s="29"/>
      <x:c r="W77" s="29"/>
      <x:c r="X77" s="29"/>
      <x:c r="Y77" s="29"/>
      <x:c r="Z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  <x:c r="P78" s="29"/>
      <x:c r="Q78" s="29"/>
      <x:c r="R78" s="29"/>
      <x:c r="S78" s="29"/>
      <x:c r="T78" s="29"/>
      <x:c r="U78" s="29"/>
      <x:c r="V78" s="29"/>
      <x:c r="W78" s="29"/>
      <x:c r="X78" s="29"/>
      <x:c r="Y78" s="29"/>
      <x:c r="Z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  <x:c r="P79" s="29"/>
      <x:c r="Q79" s="29"/>
      <x:c r="R79" s="29"/>
      <x:c r="S79" s="29"/>
      <x:c r="T79" s="29"/>
      <x:c r="U79" s="29"/>
      <x:c r="V79" s="29"/>
      <x:c r="W79" s="29"/>
      <x:c r="X79" s="29"/>
      <x:c r="Y79" s="29"/>
      <x:c r="Z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  <x:c r="P80" s="29"/>
      <x:c r="Q80" s="29"/>
      <x:c r="R80" s="29"/>
      <x:c r="S80" s="29"/>
      <x:c r="T80" s="29"/>
      <x:c r="U80" s="29"/>
      <x:c r="V80" s="29"/>
      <x:c r="W80" s="29"/>
      <x:c r="X80" s="29"/>
      <x:c r="Y80" s="29"/>
      <x:c r="Z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  <x:c r="P81" s="29"/>
      <x:c r="Q81" s="29"/>
      <x:c r="R81" s="29"/>
      <x:c r="S81" s="29"/>
      <x:c r="T81" s="29"/>
      <x:c r="U81" s="29"/>
      <x:c r="V81" s="29"/>
      <x:c r="W81" s="29"/>
      <x:c r="X81" s="29"/>
      <x:c r="Y81" s="29"/>
      <x:c r="Z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  <x:c r="P82" s="29"/>
      <x:c r="Q82" s="29"/>
      <x:c r="R82" s="29"/>
      <x:c r="S82" s="29"/>
      <x:c r="T82" s="29"/>
      <x:c r="U82" s="29"/>
      <x:c r="V82" s="29"/>
      <x:c r="W82" s="29"/>
      <x:c r="X82" s="29"/>
      <x:c r="Y82" s="29"/>
      <x:c r="Z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  <x:c r="P83" s="29"/>
      <x:c r="Q83" s="29"/>
      <x:c r="R83" s="29"/>
      <x:c r="S83" s="29"/>
      <x:c r="T83" s="29"/>
      <x:c r="U83" s="29"/>
      <x:c r="V83" s="29"/>
      <x:c r="W83" s="29"/>
      <x:c r="X83" s="29"/>
      <x:c r="Y83" s="29"/>
      <x:c r="Z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  <x:c r="P84" s="29"/>
      <x:c r="Q84" s="29"/>
      <x:c r="R84" s="29"/>
      <x:c r="S84" s="29"/>
      <x:c r="T84" s="29"/>
      <x:c r="U84" s="29"/>
      <x:c r="V84" s="29"/>
      <x:c r="W84" s="29"/>
      <x:c r="X84" s="29"/>
      <x:c r="Y84" s="29"/>
      <x:c r="Z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  <x:c r="P85" s="29"/>
      <x:c r="Q85" s="29"/>
      <x:c r="R85" s="29"/>
      <x:c r="S85" s="29"/>
      <x:c r="T85" s="29"/>
      <x:c r="U85" s="29"/>
      <x:c r="V85" s="29"/>
      <x:c r="W85" s="29"/>
      <x:c r="X85" s="29"/>
      <x:c r="Y85" s="29"/>
      <x:c r="Z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  <x:c r="P86" s="29"/>
      <x:c r="Q86" s="29"/>
      <x:c r="R86" s="29"/>
      <x:c r="S86" s="29"/>
      <x:c r="T86" s="29"/>
      <x:c r="U86" s="29"/>
      <x:c r="V86" s="29"/>
      <x:c r="W86" s="29"/>
      <x:c r="X86" s="29"/>
      <x:c r="Y86" s="29"/>
      <x:c r="Z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  <x:c r="P87" s="29"/>
      <x:c r="Q87" s="29"/>
      <x:c r="R87" s="29"/>
      <x:c r="S87" s="29"/>
      <x:c r="T87" s="29"/>
      <x:c r="U87" s="29"/>
      <x:c r="V87" s="29"/>
      <x:c r="W87" s="29"/>
      <x:c r="X87" s="29"/>
      <x:c r="Y87" s="29"/>
      <x:c r="Z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  <x:c r="P88" s="29"/>
      <x:c r="Q88" s="29"/>
      <x:c r="R88" s="29"/>
      <x:c r="S88" s="29"/>
      <x:c r="T88" s="29"/>
      <x:c r="U88" s="29"/>
      <x:c r="V88" s="29"/>
      <x:c r="W88" s="29"/>
      <x:c r="X88" s="29"/>
      <x:c r="Y88" s="29"/>
      <x:c r="Z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29"/>
      <x:c r="S89" s="29"/>
      <x:c r="T89" s="29"/>
      <x:c r="U89" s="29"/>
      <x:c r="V89" s="29"/>
      <x:c r="W89" s="29"/>
      <x:c r="X89" s="29"/>
      <x:c r="Y89" s="29"/>
      <x:c r="Z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  <x:c r="P90" s="29"/>
      <x:c r="Q90" s="29"/>
      <x:c r="R90" s="29"/>
      <x:c r="S90" s="29"/>
      <x:c r="T90" s="29"/>
      <x:c r="U90" s="29"/>
      <x:c r="V90" s="29"/>
      <x:c r="W90" s="29"/>
      <x:c r="X90" s="29"/>
      <x:c r="Y90" s="29"/>
      <x:c r="Z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  <x:c r="P91" s="29"/>
      <x:c r="Q91" s="29"/>
      <x:c r="R91" s="29"/>
      <x:c r="S91" s="29"/>
      <x:c r="T91" s="29"/>
      <x:c r="U91" s="29"/>
      <x:c r="V91" s="29"/>
      <x:c r="W91" s="29"/>
      <x:c r="X91" s="29"/>
      <x:c r="Y91" s="29"/>
      <x:c r="Z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  <x:c r="P92" s="29"/>
      <x:c r="Q92" s="29"/>
      <x:c r="R92" s="29"/>
      <x:c r="S92" s="29"/>
      <x:c r="T92" s="29"/>
      <x:c r="U92" s="29"/>
      <x:c r="V92" s="29"/>
      <x:c r="W92" s="29"/>
      <x:c r="X92" s="29"/>
      <x:c r="Y92" s="29"/>
      <x:c r="Z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  <x:c r="P93" s="29"/>
      <x:c r="Q93" s="29"/>
      <x:c r="R93" s="29"/>
      <x:c r="S93" s="29"/>
      <x:c r="T93" s="29"/>
      <x:c r="U93" s="29"/>
      <x:c r="V93" s="29"/>
      <x:c r="W93" s="29"/>
      <x:c r="X93" s="29"/>
      <x:c r="Y93" s="29"/>
      <x:c r="Z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  <x:c r="P94" s="29"/>
      <x:c r="Q94" s="29"/>
      <x:c r="R94" s="29"/>
      <x:c r="S94" s="29"/>
      <x:c r="T94" s="29"/>
      <x:c r="U94" s="29"/>
      <x:c r="V94" s="29"/>
      <x:c r="W94" s="29"/>
      <x:c r="X94" s="29"/>
      <x:c r="Y94" s="29"/>
      <x:c r="Z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  <x:c r="P95" s="29"/>
      <x:c r="Q95" s="29"/>
      <x:c r="R95" s="29"/>
      <x:c r="S95" s="29"/>
      <x:c r="T95" s="29"/>
      <x:c r="U95" s="29"/>
      <x:c r="V95" s="29"/>
      <x:c r="W95" s="29"/>
      <x:c r="X95" s="29"/>
      <x:c r="Y95" s="29"/>
      <x:c r="Z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  <x:c r="P96" s="29"/>
      <x:c r="Q96" s="29"/>
      <x:c r="R96" s="29"/>
      <x:c r="S96" s="29"/>
      <x:c r="T96" s="29"/>
      <x:c r="U96" s="29"/>
      <x:c r="V96" s="29"/>
      <x:c r="W96" s="29"/>
      <x:c r="X96" s="29"/>
      <x:c r="Y96" s="29"/>
      <x:c r="Z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  <x:c r="P97" s="29"/>
      <x:c r="Q97" s="29"/>
      <x:c r="R97" s="29"/>
      <x:c r="S97" s="29"/>
      <x:c r="T97" s="29"/>
      <x:c r="U97" s="29"/>
      <x:c r="V97" s="29"/>
      <x:c r="W97" s="29"/>
      <x:c r="X97" s="29"/>
      <x:c r="Y97" s="29"/>
      <x:c r="Z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  <x:c r="P98" s="29"/>
      <x:c r="Q98" s="29"/>
      <x:c r="R98" s="29"/>
      <x:c r="S98" s="29"/>
      <x:c r="T98" s="29"/>
      <x:c r="U98" s="29"/>
      <x:c r="V98" s="29"/>
      <x:c r="W98" s="29"/>
      <x:c r="X98" s="29"/>
      <x:c r="Y98" s="29"/>
      <x:c r="Z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  <x:c r="P99" s="29"/>
      <x:c r="Q99" s="29"/>
      <x:c r="R99" s="29"/>
      <x:c r="S99" s="29"/>
      <x:c r="T99" s="29"/>
      <x:c r="U99" s="29"/>
      <x:c r="V99" s="29"/>
      <x:c r="W99" s="29"/>
      <x:c r="X99" s="29"/>
      <x:c r="Y99" s="29"/>
      <x:c r="Z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  <x:c r="P100" s="29"/>
      <x:c r="Q100" s="29"/>
      <x:c r="R100" s="29"/>
      <x:c r="S100" s="29"/>
      <x:c r="T100" s="29"/>
      <x:c r="U100" s="29"/>
      <x:c r="V100" s="29"/>
      <x:c r="W100" s="29"/>
      <x:c r="X100" s="29"/>
      <x:c r="Y100" s="29"/>
      <x:c r="Z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  <x:c r="P101" s="29"/>
      <x:c r="Q101" s="29"/>
      <x:c r="R101" s="29"/>
      <x:c r="S101" s="29"/>
      <x:c r="T101" s="29"/>
      <x:c r="U101" s="29"/>
      <x:c r="V101" s="29"/>
      <x:c r="W101" s="29"/>
      <x:c r="X101" s="29"/>
      <x:c r="Y101" s="29"/>
      <x:c r="Z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29"/>
      <x:c r="S102" s="29"/>
      <x:c r="T102" s="29"/>
      <x:c r="U102" s="29"/>
      <x:c r="V102" s="29"/>
      <x:c r="W102" s="29"/>
      <x:c r="X102" s="29"/>
      <x:c r="Y102" s="29"/>
      <x:c r="Z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  <x:c r="P103" s="29"/>
      <x:c r="Q103" s="29"/>
      <x:c r="R103" s="29"/>
      <x:c r="S103" s="29"/>
      <x:c r="T103" s="29"/>
      <x:c r="U103" s="29"/>
      <x:c r="V103" s="29"/>
      <x:c r="W103" s="29"/>
      <x:c r="X103" s="29"/>
      <x:c r="Y103" s="29"/>
      <x:c r="Z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  <x:c r="P104" s="29"/>
      <x:c r="Q104" s="29"/>
      <x:c r="R104" s="29"/>
      <x:c r="S104" s="29"/>
      <x:c r="T104" s="29"/>
      <x:c r="U104" s="29"/>
      <x:c r="V104" s="29"/>
      <x:c r="W104" s="29"/>
      <x:c r="X104" s="29"/>
      <x:c r="Y104" s="29"/>
      <x:c r="Z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  <x:c r="P105" s="29"/>
      <x:c r="Q105" s="29"/>
      <x:c r="R105" s="29"/>
      <x:c r="S105" s="29"/>
      <x:c r="T105" s="29"/>
      <x:c r="U105" s="29"/>
      <x:c r="V105" s="29"/>
      <x:c r="W105" s="29"/>
      <x:c r="X105" s="29"/>
      <x:c r="Y105" s="29"/>
      <x:c r="Z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  <x:c r="P106" s="29"/>
      <x:c r="Q106" s="29"/>
      <x:c r="R106" s="29"/>
      <x:c r="S106" s="29"/>
      <x:c r="T106" s="29"/>
      <x:c r="U106" s="29"/>
      <x:c r="V106" s="29"/>
      <x:c r="W106" s="29"/>
      <x:c r="X106" s="29"/>
      <x:c r="Y106" s="29"/>
      <x:c r="Z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  <x:c r="P107" s="29"/>
      <x:c r="Q107" s="29"/>
      <x:c r="R107" s="29"/>
      <x:c r="S107" s="29"/>
      <x:c r="T107" s="29"/>
      <x:c r="U107" s="29"/>
      <x:c r="V107" s="29"/>
      <x:c r="W107" s="29"/>
      <x:c r="X107" s="29"/>
      <x:c r="Y107" s="29"/>
      <x:c r="Z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  <x:c r="P108" s="29"/>
      <x:c r="Q108" s="29"/>
      <x:c r="R108" s="29"/>
      <x:c r="S108" s="29"/>
      <x:c r="T108" s="29"/>
      <x:c r="U108" s="29"/>
      <x:c r="V108" s="29"/>
      <x:c r="W108" s="29"/>
      <x:c r="X108" s="29"/>
      <x:c r="Y108" s="29"/>
      <x:c r="Z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  <x:c r="P109" s="29"/>
      <x:c r="Q109" s="29"/>
      <x:c r="R109" s="29"/>
      <x:c r="S109" s="29"/>
      <x:c r="T109" s="29"/>
      <x:c r="U109" s="29"/>
      <x:c r="V109" s="29"/>
      <x:c r="W109" s="29"/>
      <x:c r="X109" s="29"/>
      <x:c r="Y109" s="29"/>
      <x:c r="Z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  <x:c r="P110" s="29"/>
      <x:c r="Q110" s="29"/>
      <x:c r="R110" s="29"/>
      <x:c r="S110" s="29"/>
      <x:c r="T110" s="29"/>
      <x:c r="U110" s="29"/>
      <x:c r="V110" s="29"/>
      <x:c r="W110" s="29"/>
      <x:c r="X110" s="29"/>
      <x:c r="Y110" s="29"/>
      <x:c r="Z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  <x:c r="P111" s="29"/>
      <x:c r="Q111" s="29"/>
      <x:c r="R111" s="29"/>
      <x:c r="S111" s="29"/>
      <x:c r="T111" s="29"/>
      <x:c r="U111" s="29"/>
      <x:c r="V111" s="29"/>
      <x:c r="W111" s="29"/>
      <x:c r="X111" s="29"/>
      <x:c r="Y111" s="29"/>
      <x:c r="Z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  <x:c r="P112" s="29"/>
      <x:c r="Q112" s="29"/>
      <x:c r="R112" s="29"/>
      <x:c r="S112" s="29"/>
      <x:c r="T112" s="29"/>
      <x:c r="U112" s="29"/>
      <x:c r="V112" s="29"/>
      <x:c r="W112" s="29"/>
      <x:c r="X112" s="29"/>
      <x:c r="Y112" s="29"/>
      <x:c r="Z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  <x:c r="P113" s="29"/>
      <x:c r="Q113" s="29"/>
      <x:c r="R113" s="29"/>
      <x:c r="S113" s="29"/>
      <x:c r="T113" s="29"/>
      <x:c r="U113" s="29"/>
      <x:c r="V113" s="29"/>
      <x:c r="W113" s="29"/>
      <x:c r="X113" s="29"/>
      <x:c r="Y113" s="29"/>
      <x:c r="Z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  <x:c r="P114" s="29"/>
      <x:c r="Q114" s="29"/>
      <x:c r="R114" s="29"/>
      <x:c r="S114" s="29"/>
      <x:c r="T114" s="29"/>
      <x:c r="U114" s="29"/>
      <x:c r="V114" s="29"/>
      <x:c r="W114" s="29"/>
      <x:c r="X114" s="29"/>
      <x:c r="Y114" s="29"/>
      <x:c r="Z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29"/>
      <x:c r="S115" s="29"/>
      <x:c r="T115" s="29"/>
      <x:c r="U115" s="29"/>
      <x:c r="V115" s="29"/>
      <x:c r="W115" s="29"/>
      <x:c r="X115" s="29"/>
      <x:c r="Y115" s="29"/>
      <x:c r="Z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  <x:c r="P116" s="29"/>
      <x:c r="Q116" s="29"/>
      <x:c r="R116" s="29"/>
      <x:c r="S116" s="29"/>
      <x:c r="T116" s="29"/>
      <x:c r="U116" s="29"/>
      <x:c r="V116" s="29"/>
      <x:c r="W116" s="29"/>
      <x:c r="X116" s="29"/>
      <x:c r="Y116" s="29"/>
      <x:c r="Z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  <x:c r="P117" s="29"/>
      <x:c r="Q117" s="29"/>
      <x:c r="R117" s="29"/>
      <x:c r="S117" s="29"/>
      <x:c r="T117" s="29"/>
      <x:c r="U117" s="29"/>
      <x:c r="V117" s="29"/>
      <x:c r="W117" s="29"/>
      <x:c r="X117" s="29"/>
      <x:c r="Y117" s="29"/>
      <x:c r="Z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  <x:c r="P118" s="29"/>
      <x:c r="Q118" s="29"/>
      <x:c r="R118" s="29"/>
      <x:c r="S118" s="29"/>
      <x:c r="T118" s="29"/>
      <x:c r="U118" s="29"/>
      <x:c r="V118" s="29"/>
      <x:c r="W118" s="29"/>
      <x:c r="X118" s="29"/>
      <x:c r="Y118" s="29"/>
      <x:c r="Z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  <x:c r="P119" s="29"/>
      <x:c r="Q119" s="29"/>
      <x:c r="R119" s="29"/>
      <x:c r="S119" s="29"/>
      <x:c r="T119" s="29"/>
      <x:c r="U119" s="29"/>
      <x:c r="V119" s="29"/>
      <x:c r="W119" s="29"/>
      <x:c r="X119" s="29"/>
      <x:c r="Y119" s="29"/>
      <x:c r="Z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  <x:c r="P120" s="29"/>
      <x:c r="Q120" s="29"/>
      <x:c r="R120" s="29"/>
      <x:c r="S120" s="29"/>
      <x:c r="T120" s="29"/>
      <x:c r="U120" s="29"/>
      <x:c r="V120" s="29"/>
      <x:c r="W120" s="29"/>
      <x:c r="X120" s="29"/>
      <x:c r="Y120" s="29"/>
      <x:c r="Z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  <x:c r="M121" s="29"/>
      <x:c r="N121" s="29"/>
      <x:c r="O121" s="29"/>
      <x:c r="P121" s="29"/>
      <x:c r="Q121" s="29"/>
      <x:c r="R121" s="29"/>
      <x:c r="S121" s="29"/>
      <x:c r="T121" s="29"/>
      <x:c r="U121" s="29"/>
      <x:c r="V121" s="29"/>
      <x:c r="W121" s="29"/>
      <x:c r="X121" s="29"/>
      <x:c r="Y121" s="29"/>
      <x:c r="Z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  <x:c r="M122" s="29"/>
      <x:c r="N122" s="29"/>
      <x:c r="O122" s="29"/>
      <x:c r="P122" s="29"/>
      <x:c r="Q122" s="29"/>
      <x:c r="R122" s="29"/>
      <x:c r="S122" s="29"/>
      <x:c r="T122" s="29"/>
      <x:c r="U122" s="29"/>
      <x:c r="V122" s="29"/>
      <x:c r="W122" s="29"/>
      <x:c r="X122" s="29"/>
      <x:c r="Y122" s="29"/>
      <x:c r="Z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  <x:c r="M123" s="29"/>
      <x:c r="N123" s="29"/>
      <x:c r="O123" s="29"/>
      <x:c r="P123" s="29"/>
      <x:c r="Q123" s="29"/>
      <x:c r="R123" s="29"/>
      <x:c r="S123" s="29"/>
      <x:c r="T123" s="29"/>
      <x:c r="U123" s="29"/>
      <x:c r="V123" s="29"/>
      <x:c r="W123" s="29"/>
      <x:c r="X123" s="29"/>
      <x:c r="Y123" s="29"/>
      <x:c r="Z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  <x:c r="M124" s="29"/>
      <x:c r="N124" s="29"/>
      <x:c r="O124" s="29"/>
      <x:c r="P124" s="29"/>
      <x:c r="Q124" s="29"/>
      <x:c r="R124" s="29"/>
      <x:c r="S124" s="29"/>
      <x:c r="T124" s="29"/>
      <x:c r="U124" s="29"/>
      <x:c r="V124" s="29"/>
      <x:c r="W124" s="29"/>
      <x:c r="X124" s="29"/>
      <x:c r="Y124" s="29"/>
      <x:c r="Z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29"/>
      <x:c r="S125" s="29"/>
      <x:c r="T125" s="29"/>
      <x:c r="U125" s="29"/>
      <x:c r="V125" s="29"/>
      <x:c r="W125" s="29"/>
      <x:c r="X125" s="29"/>
      <x:c r="Y125" s="29"/>
      <x:c r="Z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29"/>
      <x:c r="O126" s="29"/>
      <x:c r="P126" s="29"/>
      <x:c r="Q126" s="29"/>
      <x:c r="R126" s="29"/>
      <x:c r="S126" s="29"/>
      <x:c r="T126" s="29"/>
      <x:c r="U126" s="29"/>
      <x:c r="V126" s="29"/>
      <x:c r="W126" s="29"/>
      <x:c r="X126" s="29"/>
      <x:c r="Y126" s="29"/>
      <x:c r="Z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29"/>
      <x:c r="S127" s="29"/>
      <x:c r="T127" s="29"/>
      <x:c r="U127" s="29"/>
      <x:c r="V127" s="29"/>
      <x:c r="W127" s="29"/>
      <x:c r="X127" s="29"/>
      <x:c r="Y127" s="29"/>
      <x:c r="Z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29"/>
      <x:c r="O128" s="29"/>
      <x:c r="P128" s="29"/>
      <x:c r="Q128" s="29"/>
      <x:c r="R128" s="29"/>
      <x:c r="S128" s="29"/>
      <x:c r="T128" s="29"/>
      <x:c r="U128" s="29"/>
      <x:c r="V128" s="29"/>
      <x:c r="W128" s="29"/>
      <x:c r="X128" s="29"/>
      <x:c r="Y128" s="29"/>
      <x:c r="Z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  <x:c r="M129" s="29"/>
      <x:c r="N129" s="29"/>
      <x:c r="O129" s="29"/>
      <x:c r="P129" s="29"/>
      <x:c r="Q129" s="29"/>
      <x:c r="R129" s="29"/>
      <x:c r="S129" s="29"/>
      <x:c r="T129" s="29"/>
      <x:c r="U129" s="29"/>
      <x:c r="V129" s="29"/>
      <x:c r="W129" s="29"/>
      <x:c r="X129" s="29"/>
      <x:c r="Y129" s="29"/>
      <x:c r="Z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  <x:c r="M130" s="29"/>
      <x:c r="N130" s="29"/>
      <x:c r="O130" s="29"/>
      <x:c r="P130" s="29"/>
      <x:c r="Q130" s="29"/>
      <x:c r="R130" s="29"/>
      <x:c r="S130" s="29"/>
      <x:c r="T130" s="29"/>
      <x:c r="U130" s="29"/>
      <x:c r="V130" s="29"/>
      <x:c r="W130" s="29"/>
      <x:c r="X130" s="29"/>
      <x:c r="Y130" s="29"/>
      <x:c r="Z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  <x:c r="M131" s="29"/>
      <x:c r="N131" s="29"/>
      <x:c r="O131" s="29"/>
      <x:c r="P131" s="29"/>
      <x:c r="Q131" s="29"/>
      <x:c r="R131" s="29"/>
      <x:c r="S131" s="29"/>
      <x:c r="T131" s="29"/>
      <x:c r="U131" s="29"/>
      <x:c r="V131" s="29"/>
      <x:c r="W131" s="29"/>
      <x:c r="X131" s="29"/>
      <x:c r="Y131" s="29"/>
      <x:c r="Z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  <x:c r="M132" s="29"/>
      <x:c r="N132" s="29"/>
      <x:c r="O132" s="29"/>
      <x:c r="P132" s="29"/>
      <x:c r="Q132" s="29"/>
      <x:c r="R132" s="29"/>
      <x:c r="S132" s="29"/>
      <x:c r="T132" s="29"/>
      <x:c r="U132" s="29"/>
      <x:c r="V132" s="29"/>
      <x:c r="W132" s="29"/>
      <x:c r="X132" s="29"/>
      <x:c r="Y132" s="29"/>
      <x:c r="Z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  <x:c r="M133" s="29"/>
      <x:c r="N133" s="29"/>
      <x:c r="O133" s="29"/>
      <x:c r="P133" s="29"/>
      <x:c r="Q133" s="29"/>
      <x:c r="R133" s="29"/>
      <x:c r="S133" s="29"/>
      <x:c r="T133" s="29"/>
      <x:c r="U133" s="29"/>
      <x:c r="V133" s="29"/>
      <x:c r="W133" s="29"/>
      <x:c r="X133" s="29"/>
      <x:c r="Y133" s="29"/>
      <x:c r="Z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  <x:c r="M134" s="29"/>
      <x:c r="N134" s="29"/>
      <x:c r="O134" s="29"/>
      <x:c r="P134" s="29"/>
      <x:c r="Q134" s="29"/>
      <x:c r="R134" s="29"/>
      <x:c r="S134" s="29"/>
      <x:c r="T134" s="29"/>
      <x:c r="U134" s="29"/>
      <x:c r="V134" s="29"/>
      <x:c r="W134" s="29"/>
      <x:c r="X134" s="29"/>
      <x:c r="Y134" s="29"/>
      <x:c r="Z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  <x:c r="M135" s="29"/>
      <x:c r="N135" s="29"/>
      <x:c r="O135" s="29"/>
      <x:c r="P135" s="29"/>
      <x:c r="Q135" s="29"/>
      <x:c r="R135" s="29"/>
      <x:c r="S135" s="29"/>
      <x:c r="T135" s="29"/>
      <x:c r="U135" s="29"/>
      <x:c r="V135" s="29"/>
      <x:c r="W135" s="29"/>
      <x:c r="X135" s="29"/>
      <x:c r="Y135" s="29"/>
      <x:c r="Z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  <x:c r="M136" s="29"/>
      <x:c r="N136" s="29"/>
      <x:c r="O136" s="29"/>
      <x:c r="P136" s="29"/>
      <x:c r="Q136" s="29"/>
      <x:c r="R136" s="29"/>
      <x:c r="S136" s="29"/>
      <x:c r="T136" s="29"/>
      <x:c r="U136" s="29"/>
      <x:c r="V136" s="29"/>
      <x:c r="W136" s="29"/>
      <x:c r="X136" s="29"/>
      <x:c r="Y136" s="29"/>
      <x:c r="Z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  <x:c r="M137" s="29"/>
      <x:c r="N137" s="29"/>
      <x:c r="O137" s="29"/>
      <x:c r="P137" s="29"/>
      <x:c r="Q137" s="29"/>
      <x:c r="R137" s="29"/>
      <x:c r="S137" s="29"/>
      <x:c r="T137" s="29"/>
      <x:c r="U137" s="29"/>
      <x:c r="V137" s="29"/>
      <x:c r="W137" s="29"/>
      <x:c r="X137" s="29"/>
      <x:c r="Y137" s="29"/>
      <x:c r="Z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  <x:c r="M138" s="29"/>
      <x:c r="N138" s="29"/>
      <x:c r="O138" s="29"/>
      <x:c r="P138" s="29"/>
      <x:c r="Q138" s="29"/>
      <x:c r="R138" s="29"/>
      <x:c r="S138" s="29"/>
      <x:c r="T138" s="29"/>
      <x:c r="U138" s="29"/>
      <x:c r="V138" s="29"/>
      <x:c r="W138" s="29"/>
      <x:c r="X138" s="29"/>
      <x:c r="Y138" s="29"/>
      <x:c r="Z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  <x:c r="M139" s="29"/>
      <x:c r="N139" s="29"/>
      <x:c r="O139" s="29"/>
      <x:c r="P139" s="29"/>
      <x:c r="Q139" s="29"/>
      <x:c r="R139" s="29"/>
      <x:c r="S139" s="29"/>
      <x:c r="T139" s="29"/>
      <x:c r="U139" s="29"/>
      <x:c r="V139" s="29"/>
      <x:c r="W139" s="29"/>
      <x:c r="X139" s="29"/>
      <x:c r="Y139" s="29"/>
      <x:c r="Z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  <x:c r="M140" s="29"/>
      <x:c r="N140" s="29"/>
      <x:c r="O140" s="29"/>
      <x:c r="P140" s="29"/>
      <x:c r="Q140" s="29"/>
      <x:c r="R140" s="29"/>
      <x:c r="S140" s="29"/>
      <x:c r="T140" s="29"/>
      <x:c r="U140" s="29"/>
      <x:c r="V140" s="29"/>
      <x:c r="W140" s="29"/>
      <x:c r="X140" s="29"/>
      <x:c r="Y140" s="29"/>
      <x:c r="Z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  <x:c r="M141" s="29"/>
      <x:c r="N141" s="29"/>
      <x:c r="O141" s="29"/>
      <x:c r="P141" s="29"/>
      <x:c r="Q141" s="29"/>
      <x:c r="R141" s="29"/>
      <x:c r="S141" s="29"/>
      <x:c r="T141" s="29"/>
      <x:c r="U141" s="29"/>
      <x:c r="V141" s="29"/>
      <x:c r="W141" s="29"/>
      <x:c r="X141" s="29"/>
      <x:c r="Y141" s="29"/>
      <x:c r="Z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  <x:c r="M142" s="29"/>
      <x:c r="N142" s="29"/>
      <x:c r="O142" s="29"/>
      <x:c r="P142" s="29"/>
      <x:c r="Q142" s="29"/>
      <x:c r="R142" s="29"/>
      <x:c r="S142" s="29"/>
      <x:c r="T142" s="29"/>
      <x:c r="U142" s="29"/>
      <x:c r="V142" s="29"/>
      <x:c r="W142" s="29"/>
      <x:c r="X142" s="29"/>
      <x:c r="Y142" s="29"/>
      <x:c r="Z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  <x:c r="M143" s="29"/>
      <x:c r="N143" s="29"/>
      <x:c r="O143" s="29"/>
      <x:c r="P143" s="29"/>
      <x:c r="Q143" s="29"/>
      <x:c r="R143" s="29"/>
      <x:c r="S143" s="29"/>
      <x:c r="T143" s="29"/>
      <x:c r="U143" s="29"/>
      <x:c r="V143" s="29"/>
      <x:c r="W143" s="29"/>
      <x:c r="X143" s="29"/>
      <x:c r="Y143" s="29"/>
      <x:c r="Z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  <x:c r="M144" s="29"/>
      <x:c r="N144" s="29"/>
      <x:c r="O144" s="29"/>
      <x:c r="P144" s="29"/>
      <x:c r="Q144" s="29"/>
      <x:c r="R144" s="29"/>
      <x:c r="S144" s="29"/>
      <x:c r="T144" s="29"/>
      <x:c r="U144" s="29"/>
      <x:c r="V144" s="29"/>
      <x:c r="W144" s="29"/>
      <x:c r="X144" s="29"/>
      <x:c r="Y144" s="29"/>
      <x:c r="Z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  <x:c r="M145" s="29"/>
      <x:c r="N145" s="29"/>
      <x:c r="O145" s="29"/>
      <x:c r="P145" s="29"/>
      <x:c r="Q145" s="29"/>
      <x:c r="R145" s="29"/>
      <x:c r="S145" s="29"/>
      <x:c r="T145" s="29"/>
      <x:c r="U145" s="29"/>
      <x:c r="V145" s="29"/>
      <x:c r="W145" s="29"/>
      <x:c r="X145" s="29"/>
      <x:c r="Y145" s="29"/>
      <x:c r="Z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  <x:c r="M146" s="29"/>
      <x:c r="N146" s="29"/>
      <x:c r="O146" s="29"/>
      <x:c r="P146" s="29"/>
      <x:c r="Q146" s="29"/>
      <x:c r="R146" s="29"/>
      <x:c r="S146" s="29"/>
      <x:c r="T146" s="29"/>
      <x:c r="U146" s="29"/>
      <x:c r="V146" s="29"/>
      <x:c r="W146" s="29"/>
      <x:c r="X146" s="29"/>
      <x:c r="Y146" s="29"/>
      <x:c r="Z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  <x:c r="M147" s="29"/>
      <x:c r="N147" s="29"/>
      <x:c r="O147" s="29"/>
      <x:c r="P147" s="29"/>
      <x:c r="Q147" s="29"/>
      <x:c r="R147" s="29"/>
      <x:c r="S147" s="29"/>
      <x:c r="T147" s="29"/>
      <x:c r="U147" s="29"/>
      <x:c r="V147" s="29"/>
      <x:c r="W147" s="29"/>
      <x:c r="X147" s="29"/>
      <x:c r="Y147" s="29"/>
      <x:c r="Z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  <x:c r="M148" s="29"/>
      <x:c r="N148" s="29"/>
      <x:c r="O148" s="29"/>
      <x:c r="P148" s="29"/>
      <x:c r="Q148" s="29"/>
      <x:c r="R148" s="29"/>
      <x:c r="S148" s="29"/>
      <x:c r="T148" s="29"/>
      <x:c r="U148" s="29"/>
      <x:c r="V148" s="29"/>
      <x:c r="W148" s="29"/>
      <x:c r="X148" s="29"/>
      <x:c r="Y148" s="29"/>
      <x:c r="Z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  <x:c r="M149" s="29"/>
      <x:c r="N149" s="29"/>
      <x:c r="O149" s="29"/>
      <x:c r="P149" s="29"/>
      <x:c r="Q149" s="29"/>
      <x:c r="R149" s="29"/>
      <x:c r="S149" s="29"/>
      <x:c r="T149" s="29"/>
      <x:c r="U149" s="29"/>
      <x:c r="V149" s="29"/>
      <x:c r="W149" s="29"/>
      <x:c r="X149" s="29"/>
      <x:c r="Y149" s="29"/>
      <x:c r="Z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  <x:c r="M150" s="29"/>
      <x:c r="N150" s="29"/>
      <x:c r="O150" s="29"/>
      <x:c r="P150" s="29"/>
      <x:c r="Q150" s="29"/>
      <x:c r="R150" s="29"/>
      <x:c r="S150" s="29"/>
      <x:c r="T150" s="29"/>
      <x:c r="U150" s="29"/>
      <x:c r="V150" s="29"/>
      <x:c r="W150" s="29"/>
      <x:c r="X150" s="29"/>
      <x:c r="Y150" s="29"/>
      <x:c r="Z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  <x:c r="M151" s="29"/>
      <x:c r="N151" s="29"/>
      <x:c r="O151" s="29"/>
      <x:c r="P151" s="29"/>
      <x:c r="Q151" s="29"/>
      <x:c r="R151" s="29"/>
      <x:c r="S151" s="29"/>
      <x:c r="T151" s="29"/>
      <x:c r="U151" s="29"/>
      <x:c r="V151" s="29"/>
      <x:c r="W151" s="29"/>
      <x:c r="X151" s="29"/>
      <x:c r="Y151" s="29"/>
      <x:c r="Z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  <x:c r="M152" s="29"/>
      <x:c r="N152" s="29"/>
      <x:c r="O152" s="29"/>
      <x:c r="P152" s="29"/>
      <x:c r="Q152" s="29"/>
      <x:c r="R152" s="29"/>
      <x:c r="S152" s="29"/>
      <x:c r="T152" s="29"/>
      <x:c r="U152" s="29"/>
      <x:c r="V152" s="29"/>
      <x:c r="W152" s="29"/>
      <x:c r="X152" s="29"/>
      <x:c r="Y152" s="29"/>
      <x:c r="Z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  <x:c r="M153" s="29"/>
      <x:c r="N153" s="29"/>
      <x:c r="O153" s="29"/>
      <x:c r="P153" s="29"/>
      <x:c r="Q153" s="29"/>
      <x:c r="R153" s="29"/>
      <x:c r="S153" s="29"/>
      <x:c r="T153" s="29"/>
      <x:c r="U153" s="29"/>
      <x:c r="V153" s="29"/>
      <x:c r="W153" s="29"/>
      <x:c r="X153" s="29"/>
      <x:c r="Y153" s="29"/>
      <x:c r="Z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  <x:c r="M154" s="29"/>
      <x:c r="N154" s="29"/>
      <x:c r="O154" s="29"/>
      <x:c r="P154" s="29"/>
      <x:c r="Q154" s="29"/>
      <x:c r="R154" s="29"/>
      <x:c r="S154" s="29"/>
      <x:c r="T154" s="29"/>
      <x:c r="U154" s="29"/>
      <x:c r="V154" s="29"/>
      <x:c r="W154" s="29"/>
      <x:c r="X154" s="29"/>
      <x:c r="Y154" s="29"/>
      <x:c r="Z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  <x:c r="M155" s="29"/>
      <x:c r="N155" s="29"/>
      <x:c r="O155" s="29"/>
      <x:c r="P155" s="29"/>
      <x:c r="Q155" s="29"/>
      <x:c r="R155" s="29"/>
      <x:c r="S155" s="29"/>
      <x:c r="T155" s="29"/>
      <x:c r="U155" s="29"/>
      <x:c r="V155" s="29"/>
      <x:c r="W155" s="29"/>
      <x:c r="X155" s="29"/>
      <x:c r="Y155" s="29"/>
      <x:c r="Z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  <x:c r="M156" s="29"/>
      <x:c r="N156" s="29"/>
      <x:c r="O156" s="29"/>
      <x:c r="P156" s="29"/>
      <x:c r="Q156" s="29"/>
      <x:c r="R156" s="29"/>
      <x:c r="S156" s="29"/>
      <x:c r="T156" s="29"/>
      <x:c r="U156" s="29"/>
      <x:c r="V156" s="29"/>
      <x:c r="W156" s="29"/>
      <x:c r="X156" s="29"/>
      <x:c r="Y156" s="29"/>
      <x:c r="Z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  <x:c r="M157" s="29"/>
      <x:c r="N157" s="29"/>
      <x:c r="O157" s="29"/>
      <x:c r="P157" s="29"/>
      <x:c r="Q157" s="29"/>
      <x:c r="R157" s="29"/>
      <x:c r="S157" s="29"/>
      <x:c r="T157" s="29"/>
      <x:c r="U157" s="29"/>
      <x:c r="V157" s="29"/>
      <x:c r="W157" s="29"/>
      <x:c r="X157" s="29"/>
      <x:c r="Y157" s="29"/>
      <x:c r="Z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  <x:c r="M158" s="29"/>
      <x:c r="N158" s="29"/>
      <x:c r="O158" s="29"/>
      <x:c r="P158" s="29"/>
      <x:c r="Q158" s="29"/>
      <x:c r="R158" s="29"/>
      <x:c r="S158" s="29"/>
      <x:c r="T158" s="29"/>
      <x:c r="U158" s="29"/>
      <x:c r="V158" s="29"/>
      <x:c r="W158" s="29"/>
      <x:c r="X158" s="29"/>
      <x:c r="Y158" s="29"/>
      <x:c r="Z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  <x:c r="M159" s="29"/>
      <x:c r="N159" s="29"/>
      <x:c r="O159" s="29"/>
      <x:c r="P159" s="29"/>
      <x:c r="Q159" s="29"/>
      <x:c r="R159" s="29"/>
      <x:c r="S159" s="29"/>
      <x:c r="T159" s="29"/>
      <x:c r="U159" s="29"/>
      <x:c r="V159" s="29"/>
      <x:c r="W159" s="29"/>
      <x:c r="X159" s="29"/>
      <x:c r="Y159" s="29"/>
      <x:c r="Z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  <x:c r="M160" s="29"/>
      <x:c r="N160" s="29"/>
      <x:c r="O160" s="29"/>
      <x:c r="P160" s="29"/>
      <x:c r="Q160" s="29"/>
      <x:c r="R160" s="29"/>
      <x:c r="S160" s="29"/>
      <x:c r="T160" s="29"/>
      <x:c r="U160" s="29"/>
      <x:c r="V160" s="29"/>
      <x:c r="W160" s="29"/>
      <x:c r="X160" s="29"/>
      <x:c r="Y160" s="29"/>
      <x:c r="Z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  <x:c r="M161" s="29"/>
      <x:c r="N161" s="29"/>
      <x:c r="O161" s="29"/>
      <x:c r="P161" s="29"/>
      <x:c r="Q161" s="29"/>
      <x:c r="R161" s="29"/>
      <x:c r="S161" s="29"/>
      <x:c r="T161" s="29"/>
      <x:c r="U161" s="29"/>
      <x:c r="V161" s="29"/>
      <x:c r="W161" s="29"/>
      <x:c r="X161" s="29"/>
      <x:c r="Y161" s="29"/>
      <x:c r="Z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  <x:c r="M162" s="29"/>
      <x:c r="N162" s="29"/>
      <x:c r="O162" s="29"/>
      <x:c r="P162" s="29"/>
      <x:c r="Q162" s="29"/>
      <x:c r="R162" s="29"/>
      <x:c r="S162" s="29"/>
      <x:c r="T162" s="29"/>
      <x:c r="U162" s="29"/>
      <x:c r="V162" s="29"/>
      <x:c r="W162" s="29"/>
      <x:c r="X162" s="29"/>
      <x:c r="Y162" s="29"/>
      <x:c r="Z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  <x:c r="M163" s="29"/>
      <x:c r="N163" s="29"/>
      <x:c r="O163" s="29"/>
      <x:c r="P163" s="29"/>
      <x:c r="Q163" s="29"/>
      <x:c r="R163" s="29"/>
      <x:c r="S163" s="29"/>
      <x:c r="T163" s="29"/>
      <x:c r="U163" s="29"/>
      <x:c r="V163" s="29"/>
      <x:c r="W163" s="29"/>
      <x:c r="X163" s="29"/>
      <x:c r="Y163" s="29"/>
      <x:c r="Z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  <x:c r="M164" s="29"/>
      <x:c r="N164" s="29"/>
      <x:c r="O164" s="29"/>
      <x:c r="P164" s="29"/>
      <x:c r="Q164" s="29"/>
      <x:c r="R164" s="29"/>
      <x:c r="S164" s="29"/>
      <x:c r="T164" s="29"/>
      <x:c r="U164" s="29"/>
      <x:c r="V164" s="29"/>
      <x:c r="W164" s="29"/>
      <x:c r="X164" s="29"/>
      <x:c r="Y164" s="29"/>
      <x:c r="Z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  <x:c r="M165" s="29"/>
      <x:c r="N165" s="29"/>
      <x:c r="O165" s="29"/>
      <x:c r="P165" s="29"/>
      <x:c r="Q165" s="29"/>
      <x:c r="R165" s="29"/>
      <x:c r="S165" s="29"/>
      <x:c r="T165" s="29"/>
      <x:c r="U165" s="29"/>
      <x:c r="V165" s="29"/>
      <x:c r="W165" s="29"/>
      <x:c r="X165" s="29"/>
      <x:c r="Y165" s="29"/>
      <x:c r="Z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  <x:c r="M166" s="29"/>
      <x:c r="N166" s="29"/>
      <x:c r="O166" s="29"/>
      <x:c r="P166" s="29"/>
      <x:c r="Q166" s="29"/>
      <x:c r="R166" s="29"/>
      <x:c r="S166" s="29"/>
      <x:c r="T166" s="29"/>
      <x:c r="U166" s="29"/>
      <x:c r="V166" s="29"/>
      <x:c r="W166" s="29"/>
      <x:c r="X166" s="29"/>
      <x:c r="Y166" s="29"/>
      <x:c r="Z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  <x:c r="M167" s="29"/>
      <x:c r="N167" s="29"/>
      <x:c r="O167" s="29"/>
      <x:c r="P167" s="29"/>
      <x:c r="Q167" s="29"/>
      <x:c r="R167" s="29"/>
      <x:c r="S167" s="29"/>
      <x:c r="T167" s="29"/>
      <x:c r="U167" s="29"/>
      <x:c r="V167" s="29"/>
      <x:c r="W167" s="29"/>
      <x:c r="X167" s="29"/>
      <x:c r="Y167" s="29"/>
      <x:c r="Z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  <x:c r="M168" s="29"/>
      <x:c r="N168" s="29"/>
      <x:c r="O168" s="29"/>
      <x:c r="P168" s="29"/>
      <x:c r="Q168" s="29"/>
      <x:c r="R168" s="29"/>
      <x:c r="S168" s="29"/>
      <x:c r="T168" s="29"/>
      <x:c r="U168" s="29"/>
      <x:c r="V168" s="29"/>
      <x:c r="W168" s="29"/>
      <x:c r="X168" s="29"/>
      <x:c r="Y168" s="29"/>
      <x:c r="Z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  <x:c r="M169" s="29"/>
      <x:c r="N169" s="29"/>
      <x:c r="O169" s="29"/>
      <x:c r="P169" s="29"/>
      <x:c r="Q169" s="29"/>
      <x:c r="R169" s="29"/>
      <x:c r="S169" s="29"/>
      <x:c r="T169" s="29"/>
      <x:c r="U169" s="29"/>
      <x:c r="V169" s="29"/>
      <x:c r="W169" s="29"/>
      <x:c r="X169" s="29"/>
      <x:c r="Y169" s="29"/>
      <x:c r="Z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  <x:c r="M170" s="29"/>
      <x:c r="N170" s="29"/>
      <x:c r="O170" s="29"/>
      <x:c r="P170" s="29"/>
      <x:c r="Q170" s="29"/>
      <x:c r="R170" s="29"/>
      <x:c r="S170" s="29"/>
      <x:c r="T170" s="29"/>
      <x:c r="U170" s="29"/>
      <x:c r="V170" s="29"/>
      <x:c r="W170" s="29"/>
      <x:c r="X170" s="29"/>
      <x:c r="Y170" s="29"/>
      <x:c r="Z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  <x:c r="M171" s="29"/>
      <x:c r="N171" s="29"/>
      <x:c r="O171" s="29"/>
      <x:c r="P171" s="29"/>
      <x:c r="Q171" s="29"/>
      <x:c r="R171" s="29"/>
      <x:c r="S171" s="29"/>
      <x:c r="T171" s="29"/>
      <x:c r="U171" s="29"/>
      <x:c r="V171" s="29"/>
      <x:c r="W171" s="29"/>
      <x:c r="X171" s="29"/>
      <x:c r="Y171" s="29"/>
      <x:c r="Z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  <x:c r="M172" s="29"/>
      <x:c r="N172" s="29"/>
      <x:c r="O172" s="29"/>
      <x:c r="P172" s="29"/>
      <x:c r="Q172" s="29"/>
      <x:c r="R172" s="29"/>
      <x:c r="S172" s="29"/>
      <x:c r="T172" s="29"/>
      <x:c r="U172" s="29"/>
      <x:c r="V172" s="29"/>
      <x:c r="W172" s="29"/>
      <x:c r="X172" s="29"/>
      <x:c r="Y172" s="29"/>
      <x:c r="Z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  <x:c r="M173" s="29"/>
      <x:c r="N173" s="29"/>
      <x:c r="O173" s="29"/>
      <x:c r="P173" s="29"/>
      <x:c r="Q173" s="29"/>
      <x:c r="R173" s="29"/>
      <x:c r="S173" s="29"/>
      <x:c r="T173" s="29"/>
      <x:c r="U173" s="29"/>
      <x:c r="V173" s="29"/>
      <x:c r="W173" s="29"/>
      <x:c r="X173" s="29"/>
      <x:c r="Y173" s="29"/>
      <x:c r="Z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  <x:c r="M174" s="29"/>
      <x:c r="N174" s="29"/>
      <x:c r="O174" s="29"/>
      <x:c r="P174" s="29"/>
      <x:c r="Q174" s="29"/>
      <x:c r="R174" s="29"/>
      <x:c r="S174" s="29"/>
      <x:c r="T174" s="29"/>
      <x:c r="U174" s="29"/>
      <x:c r="V174" s="29"/>
      <x:c r="W174" s="29"/>
      <x:c r="X174" s="29"/>
      <x:c r="Y174" s="29"/>
      <x:c r="Z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  <x:c r="M175" s="29"/>
      <x:c r="N175" s="29"/>
      <x:c r="O175" s="29"/>
      <x:c r="P175" s="29"/>
      <x:c r="Q175" s="29"/>
      <x:c r="R175" s="29"/>
      <x:c r="S175" s="29"/>
      <x:c r="T175" s="29"/>
      <x:c r="U175" s="29"/>
      <x:c r="V175" s="29"/>
      <x:c r="W175" s="29"/>
      <x:c r="X175" s="29"/>
      <x:c r="Y175" s="29"/>
      <x:c r="Z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  <x:c r="M176" s="29"/>
      <x:c r="N176" s="29"/>
      <x:c r="O176" s="29"/>
      <x:c r="P176" s="29"/>
      <x:c r="Q176" s="29"/>
      <x:c r="R176" s="29"/>
      <x:c r="S176" s="29"/>
      <x:c r="T176" s="29"/>
      <x:c r="U176" s="29"/>
      <x:c r="V176" s="29"/>
      <x:c r="W176" s="29"/>
      <x:c r="X176" s="29"/>
      <x:c r="Y176" s="29"/>
      <x:c r="Z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  <x:c r="M177" s="29"/>
      <x:c r="N177" s="29"/>
      <x:c r="O177" s="29"/>
      <x:c r="P177" s="29"/>
      <x:c r="Q177" s="29"/>
      <x:c r="R177" s="29"/>
      <x:c r="S177" s="29"/>
      <x:c r="T177" s="29"/>
      <x:c r="U177" s="29"/>
      <x:c r="V177" s="29"/>
      <x:c r="W177" s="29"/>
      <x:c r="X177" s="29"/>
      <x:c r="Y177" s="29"/>
      <x:c r="Z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  <x:c r="M178" s="29"/>
      <x:c r="N178" s="29"/>
      <x:c r="O178" s="29"/>
      <x:c r="P178" s="29"/>
      <x:c r="Q178" s="29"/>
      <x:c r="R178" s="29"/>
      <x:c r="S178" s="29"/>
      <x:c r="T178" s="29"/>
      <x:c r="U178" s="29"/>
      <x:c r="V178" s="29"/>
      <x:c r="W178" s="29"/>
      <x:c r="X178" s="29"/>
      <x:c r="Y178" s="29"/>
      <x:c r="Z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  <x:c r="M179" s="29"/>
      <x:c r="N179" s="29"/>
      <x:c r="O179" s="29"/>
      <x:c r="P179" s="29"/>
      <x:c r="Q179" s="29"/>
      <x:c r="R179" s="29"/>
      <x:c r="S179" s="29"/>
      <x:c r="T179" s="29"/>
      <x:c r="U179" s="29"/>
      <x:c r="V179" s="29"/>
      <x:c r="W179" s="29"/>
      <x:c r="X179" s="29"/>
      <x:c r="Y179" s="29"/>
      <x:c r="Z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  <x:c r="M180" s="29"/>
      <x:c r="N180" s="29"/>
      <x:c r="O180" s="29"/>
      <x:c r="P180" s="29"/>
      <x:c r="Q180" s="29"/>
      <x:c r="R180" s="29"/>
      <x:c r="S180" s="29"/>
      <x:c r="T180" s="29"/>
      <x:c r="U180" s="29"/>
      <x:c r="V180" s="29"/>
      <x:c r="W180" s="29"/>
      <x:c r="X180" s="29"/>
      <x:c r="Y180" s="29"/>
      <x:c r="Z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  <x:c r="M181" s="29"/>
      <x:c r="N181" s="29"/>
      <x:c r="O181" s="29"/>
      <x:c r="P181" s="29"/>
      <x:c r="Q181" s="29"/>
      <x:c r="R181" s="29"/>
      <x:c r="S181" s="29"/>
      <x:c r="T181" s="29"/>
      <x:c r="U181" s="29"/>
      <x:c r="V181" s="29"/>
      <x:c r="W181" s="29"/>
      <x:c r="X181" s="29"/>
      <x:c r="Y181" s="29"/>
      <x:c r="Z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  <x:c r="M182" s="29"/>
      <x:c r="N182" s="29"/>
      <x:c r="O182" s="29"/>
      <x:c r="P182" s="29"/>
      <x:c r="Q182" s="29"/>
      <x:c r="R182" s="29"/>
      <x:c r="S182" s="29"/>
      <x:c r="T182" s="29"/>
      <x:c r="U182" s="29"/>
      <x:c r="V182" s="29"/>
      <x:c r="W182" s="29"/>
      <x:c r="X182" s="29"/>
      <x:c r="Y182" s="29"/>
      <x:c r="Z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  <x:c r="M183" s="29"/>
      <x:c r="N183" s="29"/>
      <x:c r="O183" s="29"/>
      <x:c r="P183" s="29"/>
      <x:c r="Q183" s="29"/>
      <x:c r="R183" s="29"/>
      <x:c r="S183" s="29"/>
      <x:c r="T183" s="29"/>
      <x:c r="U183" s="29"/>
      <x:c r="V183" s="29"/>
      <x:c r="W183" s="29"/>
      <x:c r="X183" s="29"/>
      <x:c r="Y183" s="29"/>
      <x:c r="Z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  <x:c r="M184" s="29"/>
      <x:c r="N184" s="29"/>
      <x:c r="O184" s="29"/>
      <x:c r="P184" s="29"/>
      <x:c r="Q184" s="29"/>
      <x:c r="R184" s="29"/>
      <x:c r="S184" s="29"/>
      <x:c r="T184" s="29"/>
      <x:c r="U184" s="29"/>
      <x:c r="V184" s="29"/>
      <x:c r="W184" s="29"/>
      <x:c r="X184" s="29"/>
      <x:c r="Y184" s="29"/>
      <x:c r="Z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  <x:c r="M185" s="29"/>
      <x:c r="N185" s="29"/>
      <x:c r="O185" s="29"/>
      <x:c r="P185" s="29"/>
      <x:c r="Q185" s="29"/>
      <x:c r="R185" s="29"/>
      <x:c r="S185" s="29"/>
      <x:c r="T185" s="29"/>
      <x:c r="U185" s="29"/>
      <x:c r="V185" s="29"/>
      <x:c r="W185" s="29"/>
      <x:c r="X185" s="29"/>
      <x:c r="Y185" s="29"/>
      <x:c r="Z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  <x:c r="M186" s="29"/>
      <x:c r="N186" s="29"/>
      <x:c r="O186" s="29"/>
      <x:c r="P186" s="29"/>
      <x:c r="Q186" s="29"/>
      <x:c r="R186" s="29"/>
      <x:c r="S186" s="29"/>
      <x:c r="T186" s="29"/>
      <x:c r="U186" s="29"/>
      <x:c r="V186" s="29"/>
      <x:c r="W186" s="29"/>
      <x:c r="X186" s="29"/>
      <x:c r="Y186" s="29"/>
      <x:c r="Z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  <x:c r="M187" s="29"/>
      <x:c r="N187" s="29"/>
      <x:c r="O187" s="29"/>
      <x:c r="P187" s="29"/>
      <x:c r="Q187" s="29"/>
      <x:c r="R187" s="29"/>
      <x:c r="S187" s="29"/>
      <x:c r="T187" s="29"/>
      <x:c r="U187" s="29"/>
      <x:c r="V187" s="29"/>
      <x:c r="W187" s="29"/>
      <x:c r="X187" s="29"/>
      <x:c r="Y187" s="29"/>
      <x:c r="Z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  <x:c r="M188" s="29"/>
      <x:c r="N188" s="29"/>
      <x:c r="O188" s="29"/>
      <x:c r="P188" s="29"/>
      <x:c r="Q188" s="29"/>
      <x:c r="R188" s="29"/>
      <x:c r="S188" s="29"/>
      <x:c r="T188" s="29"/>
      <x:c r="U188" s="29"/>
      <x:c r="V188" s="29"/>
      <x:c r="W188" s="29"/>
      <x:c r="X188" s="29"/>
      <x:c r="Y188" s="29"/>
      <x:c r="Z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  <x:c r="M189" s="29"/>
      <x:c r="N189" s="29"/>
      <x:c r="O189" s="29"/>
      <x:c r="P189" s="29"/>
      <x:c r="Q189" s="29"/>
      <x:c r="R189" s="29"/>
      <x:c r="S189" s="29"/>
      <x:c r="T189" s="29"/>
      <x:c r="U189" s="29"/>
      <x:c r="V189" s="29"/>
      <x:c r="W189" s="29"/>
      <x:c r="X189" s="29"/>
      <x:c r="Y189" s="29"/>
      <x:c r="Z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  <x:c r="M190" s="29"/>
      <x:c r="N190" s="29"/>
      <x:c r="O190" s="29"/>
      <x:c r="P190" s="29"/>
      <x:c r="Q190" s="29"/>
      <x:c r="R190" s="29"/>
      <x:c r="S190" s="29"/>
      <x:c r="T190" s="29"/>
      <x:c r="U190" s="29"/>
      <x:c r="V190" s="29"/>
      <x:c r="W190" s="29"/>
      <x:c r="X190" s="29"/>
      <x:c r="Y190" s="29"/>
      <x:c r="Z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  <x:c r="M191" s="29"/>
      <x:c r="N191" s="29"/>
      <x:c r="O191" s="29"/>
      <x:c r="P191" s="29"/>
      <x:c r="Q191" s="29"/>
      <x:c r="R191" s="29"/>
      <x:c r="S191" s="29"/>
      <x:c r="T191" s="29"/>
      <x:c r="U191" s="29"/>
      <x:c r="V191" s="29"/>
      <x:c r="W191" s="29"/>
      <x:c r="X191" s="29"/>
      <x:c r="Y191" s="29"/>
      <x:c r="Z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  <x:c r="M192" s="29"/>
      <x:c r="N192" s="29"/>
      <x:c r="O192" s="29"/>
      <x:c r="P192" s="29"/>
      <x:c r="Q192" s="29"/>
      <x:c r="R192" s="29"/>
      <x:c r="S192" s="29"/>
      <x:c r="T192" s="29"/>
      <x:c r="U192" s="29"/>
      <x:c r="V192" s="29"/>
      <x:c r="W192" s="29"/>
      <x:c r="X192" s="29"/>
      <x:c r="Y192" s="29"/>
      <x:c r="Z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  <x:c r="M193" s="29"/>
      <x:c r="N193" s="29"/>
      <x:c r="O193" s="29"/>
      <x:c r="P193" s="29"/>
      <x:c r="Q193" s="29"/>
      <x:c r="R193" s="29"/>
      <x:c r="S193" s="29"/>
      <x:c r="T193" s="29"/>
      <x:c r="U193" s="29"/>
      <x:c r="V193" s="29"/>
      <x:c r="W193" s="29"/>
      <x:c r="X193" s="29"/>
      <x:c r="Y193" s="29"/>
      <x:c r="Z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  <x:c r="M194" s="29"/>
      <x:c r="N194" s="29"/>
      <x:c r="O194" s="29"/>
      <x:c r="P194" s="29"/>
      <x:c r="Q194" s="29"/>
      <x:c r="R194" s="29"/>
      <x:c r="S194" s="29"/>
      <x:c r="T194" s="29"/>
      <x:c r="U194" s="29"/>
      <x:c r="V194" s="29"/>
      <x:c r="W194" s="29"/>
      <x:c r="X194" s="29"/>
      <x:c r="Y194" s="29"/>
      <x:c r="Z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  <x:c r="M195" s="29"/>
      <x:c r="N195" s="29"/>
      <x:c r="O195" s="29"/>
      <x:c r="P195" s="29"/>
      <x:c r="Q195" s="29"/>
      <x:c r="R195" s="29"/>
      <x:c r="S195" s="29"/>
      <x:c r="T195" s="29"/>
      <x:c r="U195" s="29"/>
      <x:c r="V195" s="29"/>
      <x:c r="W195" s="29"/>
      <x:c r="X195" s="29"/>
      <x:c r="Y195" s="29"/>
      <x:c r="Z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  <x:c r="M196" s="29"/>
      <x:c r="N196" s="29"/>
      <x:c r="O196" s="29"/>
      <x:c r="P196" s="29"/>
      <x:c r="Q196" s="29"/>
      <x:c r="R196" s="29"/>
      <x:c r="S196" s="29"/>
      <x:c r="T196" s="29"/>
      <x:c r="U196" s="29"/>
      <x:c r="V196" s="29"/>
      <x:c r="W196" s="29"/>
      <x:c r="X196" s="29"/>
      <x:c r="Y196" s="29"/>
      <x:c r="Z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  <x:c r="M197" s="29"/>
      <x:c r="N197" s="29"/>
      <x:c r="O197" s="29"/>
      <x:c r="P197" s="29"/>
      <x:c r="Q197" s="29"/>
      <x:c r="R197" s="29"/>
      <x:c r="S197" s="29"/>
      <x:c r="T197" s="29"/>
      <x:c r="U197" s="29"/>
      <x:c r="V197" s="29"/>
      <x:c r="W197" s="29"/>
      <x:c r="X197" s="29"/>
      <x:c r="Y197" s="29"/>
      <x:c r="Z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  <x:c r="M198" s="29"/>
      <x:c r="N198" s="29"/>
      <x:c r="O198" s="29"/>
      <x:c r="P198" s="29"/>
      <x:c r="Q198" s="29"/>
      <x:c r="R198" s="29"/>
      <x:c r="S198" s="29"/>
      <x:c r="T198" s="29"/>
      <x:c r="U198" s="29"/>
      <x:c r="V198" s="29"/>
      <x:c r="W198" s="29"/>
      <x:c r="X198" s="29"/>
      <x:c r="Y198" s="29"/>
      <x:c r="Z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  <x:c r="M199" s="29"/>
      <x:c r="N199" s="29"/>
      <x:c r="O199" s="29"/>
      <x:c r="P199" s="29"/>
      <x:c r="Q199" s="29"/>
      <x:c r="R199" s="29"/>
      <x:c r="S199" s="29"/>
      <x:c r="T199" s="29"/>
      <x:c r="U199" s="29"/>
      <x:c r="V199" s="29"/>
      <x:c r="W199" s="29"/>
      <x:c r="X199" s="29"/>
      <x:c r="Y199" s="29"/>
      <x:c r="Z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  <x:c r="M200" s="29"/>
      <x:c r="N200" s="29"/>
      <x:c r="O200" s="29"/>
      <x:c r="P200" s="29"/>
      <x:c r="Q200" s="29"/>
      <x:c r="R200" s="29"/>
      <x:c r="S200" s="29"/>
      <x:c r="T200" s="29"/>
      <x:c r="U200" s="29"/>
      <x:c r="V200" s="29"/>
      <x:c r="W200" s="29"/>
      <x:c r="X200" s="29"/>
      <x:c r="Y200" s="29"/>
      <x:c r="Z200" s="29"/>
    </x:row>
  </x:sheetData>
  <x:pageMargins left="0.7" right="0.7" top="0.75" bottom="0.75" header="0.3" footer="0.3"/>
  <x:tableParts count="1">
    <x:tablePart xmlns:r="http://schemas.openxmlformats.org/officeDocument/2006/relationships" r:id="R73962b2257a2433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8" hidden="0" customWidth="1"/>
    <x:col min="3" max="3" width="40" hidden="0" customWidth="1"/>
    <x:col min="4" max="4" width="52" hidden="0" customWidth="1"/>
    <x:col min="5" max="5" width="38" hidden="0" customWidth="1"/>
    <x:col min="6" max="6" width="13" hidden="0" customWidth="1"/>
    <x:col min="7" max="7" width="26" hidden="0" customWidth="1"/>
    <x:col min="8" max="8" width="20" hidden="0" customWidth="1"/>
    <x:col min="9" max="9" width="12" hidden="0" customWidth="1"/>
    <x:col min="10" max="10" width="10" hidden="0" customWidth="1"/>
    <x:col min="11" max="11" width="14" hidden="0" customWidth="1"/>
    <x:col min="12" max="12" width="34" hidden="0" customWidth="1"/>
    <x:col min="13" max="13" width="40" hidden="0" customWidth="1"/>
  </x:cols>
  <x:sheetData>
    <x:row r="1">
      <x:c r="A1" s="28" t="str">
        <x:v>Request ID</x:v>
      </x:c>
      <x:c r="B1" s="28" t="str">
        <x:v>Recipient / Custodian</x:v>
      </x:c>
      <x:c r="C1" s="28" t="str">
        <x:v>Purpose</x:v>
      </x:c>
      <x:c r="D1" s="28" t="str">
        <x:v>Key Search Terms / Scope</x:v>
      </x:c>
      <x:c r="E1" s="28" t="str">
        <x:v>Contact / Portal</x:v>
      </x:c>
      <x:c r="F1" s="28" t="str">
        <x:v>Date Sent</x:v>
      </x:c>
      <x:c r="G1" s="28" t="str">
        <x:v>Response / Due Notes</x:v>
      </x:c>
      <x:c r="H1" s="28" t="str">
        <x:v>Status</x:v>
      </x:c>
      <x:c r="I1" s="28" t="str">
        <x:v>Priority</x:v>
      </x:c>
      <x:c r="J1" s="28" t="str">
        <x:v>Days Open</x:v>
      </x:c>
      <x:c r="K1" s="28" t="str">
        <x:v>Follow-up Target</x:v>
      </x:c>
      <x:c r="L1" s="28" t="str">
        <x:v>Response / File Link</x:v>
      </x:c>
      <x:c r="M1" s="28" t="str">
        <x:v>Next Action</x:v>
      </x:c>
      <x:c r="N1" s="29"/>
      <x:c r="O1" s="29"/>
      <x:c r="P1" s="29"/>
      <x:c r="Q1" s="29"/>
      <x:c r="R1" s="29"/>
      <x:c r="S1" s="29"/>
      <x:c r="T1" s="29"/>
      <x:c r="U1" s="29"/>
      <x:c r="V1" s="29"/>
      <x:c r="W1" s="29"/>
      <x:c r="X1" s="29"/>
      <x:c r="Y1" s="29"/>
      <x:c r="Z1" s="29"/>
    </x:row>
    <x:row r="2">
      <x:c r="A2" s="30" t="str">
        <x:v>RR001</x:v>
      </x:c>
      <x:c r="B2" s="30" t="str">
        <x:v>City of Brighton — City Clerk / CORA</x:v>
      </x:c>
      <x:c r="C2" s="30" t="str">
        <x:v>Expanded Project Silo records request covering city, EDC, utilities, dual roles, incentives, infrastructure and ethics.</x:v>
      </x:c>
      <x:c r="D2" s="30" t="str">
        <x:v>Project Silo; Dewberry; United Power; Xcel; Brian Blehm; Tom Green; Greg Mills; Gabe Evans; large load; substation; interconnection; CR4; 50th Ave; NDA; incentives</x:v>
      </x:c>
      <x:c r="E2" s="30" t="str">
        <x:v>City records portal / City Clerk</x:v>
      </x:c>
      <x:c r="F2" s="34" t="str"/>
      <x:c r="G2" s="30" t="str"/>
      <x:c r="H2" s="30" t="str">
        <x:v>Ready to Send</x:v>
      </x:c>
      <x:c r="I2" s="30" t="str">
        <x:v>High</x:v>
      </x:c>
      <x:c r="J2" s="30" t="str">
        <x:f>IF(F2="","",TODAY()-F2)</x:f>
      </x:c>
      <x:c r="K2" s="34" t="str">
        <x:f>IF(F2="","",F2+7)</x:f>
      </x:c>
      <x:c r="L2" s="30" t="str"/>
      <x:c r="M2" s="30" t="str">
        <x:v>Send drafted CORA request; save confirmation and tracking number.</x:v>
      </x:c>
      <x:c r="N2" s="29"/>
      <x:c r="O2" s="29"/>
      <x:c r="P2" s="29"/>
      <x:c r="Q2" s="29"/>
      <x:c r="R2" s="29"/>
      <x:c r="S2" s="29"/>
      <x:c r="T2" s="29"/>
      <x:c r="U2" s="29"/>
      <x:c r="V2" s="29"/>
      <x:c r="W2" s="29"/>
      <x:c r="X2" s="29"/>
      <x:c r="Y2" s="29"/>
      <x:c r="Z2" s="29"/>
    </x:row>
    <x:row r="3">
      <x:c r="A3" s="30" t="str">
        <x:v>RR002</x:v>
      </x:c>
      <x:c r="B3" s="30" t="str">
        <x:v>United Power — Brian Blehm / Mark Gabriel</x:v>
      </x:c>
      <x:c r="C3" s="30" t="str">
        <x:v>Factual inquiry on any Project Silo involvement, load studies, service, infrastructure, cost allocation and staff/council separation.</x:v>
      </x:c>
      <x:c r="D3" s="30" t="str">
        <x:v>Project Silo; CR4; 50th Ave; Dewberry; data center; large load; interconnection; substation; Brighton EDC</x:v>
      </x:c>
      <x:c r="E3" s="30" t="str">
        <x:v>bblehm@unitedpower.com; mgabriel@unitedpower.com</x:v>
      </x:c>
      <x:c r="F3" s="34" t="str"/>
      <x:c r="G3" s="30" t="str"/>
      <x:c r="H3" s="30" t="str">
        <x:v>Ready to Send</x:v>
      </x:c>
      <x:c r="I3" s="30" t="str">
        <x:v>High</x:v>
      </x:c>
      <x:c r="J3" s="30" t="str">
        <x:f>IF(F3="","",TODAY()-F3)</x:f>
      </x:c>
      <x:c r="K3" s="34" t="str">
        <x:f>IF(F3="","",F3+7)</x:f>
      </x:c>
      <x:c r="L3" s="30" t="str"/>
      <x:c r="M3" s="30" t="str">
        <x:v>Send written inquiry; request written response.</x:v>
      </x:c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</x:row>
    <x:row r="4">
      <x:c r="A4" s="30" t="str">
        <x:v>RR003</x:v>
      </x:c>
      <x:c r="B4" s="30" t="str">
        <x:v>Rep. Gabe Evans congressional office</x:v>
      </x:c>
      <x:c r="C4" s="30" t="str">
        <x:v>Questions on Project Silo awareness, Mills role separation, H.R. 9340 drafting/stakeholders and utility contacts.</x:v>
      </x:c>
      <x:c r="D4" s="30" t="str">
        <x:v>Project Silo; Greg Mills; Brighton; United Power; Xcel; H.R. 9340; Ratepayer Protection Act</x:v>
      </x:c>
      <x:c r="E4" s="30" t="str">
        <x:v>Official congressional contact form</x:v>
      </x:c>
      <x:c r="F4" s="34" t="str"/>
      <x:c r="G4" s="30" t="str"/>
      <x:c r="H4" s="30" t="str">
        <x:v>Ready to Send</x:v>
      </x:c>
      <x:c r="I4" s="30" t="str">
        <x:v>High</x:v>
      </x:c>
      <x:c r="J4" s="30" t="str">
        <x:f>IF(F4="","",TODAY()-F4)</x:f>
      </x:c>
      <x:c r="K4" s="34" t="str">
        <x:f>IF(F4="","",F4+7)</x:f>
      </x:c>
      <x:c r="L4" s="30" t="str"/>
      <x:c r="M4" s="30" t="str">
        <x:v>Send constituent inquiry; archive submitted text/screenshot.</x:v>
      </x:c>
      <x:c r="N4" s="29"/>
      <x:c r="O4" s="29"/>
      <x:c r="P4" s="29"/>
      <x:c r="Q4" s="29"/>
      <x:c r="R4" s="29"/>
      <x:c r="S4" s="29"/>
      <x:c r="T4" s="29"/>
      <x:c r="U4" s="29"/>
      <x:c r="V4" s="29"/>
      <x:c r="W4" s="29"/>
      <x:c r="X4" s="29"/>
      <x:c r="Y4" s="29"/>
      <x:c r="Z4" s="29"/>
    </x:row>
    <x:row r="5">
      <x:c r="A5" s="30" t="str">
        <x:v>RR004</x:v>
      </x:c>
      <x:c r="B5" s="30" t="str">
        <x:v>Weld County Assessor / Clerk &amp; Recorder</x:v>
      </x:c>
      <x:c r="C5" s="30" t="str">
        <x:v>Deed, parcel, easement and ownership research for relevant officials/associates and entities; avoid publishing home addresses.</x:v>
      </x:c>
      <x:c r="D5" s="30" t="str">
        <x:v>Purchases; transfers; LLCs; easements; options; water/mineral interests; 2024-present</x:v>
      </x:c>
      <x:c r="E5" s="30" t="str">
        <x:v>Assessor / Clerk &amp; Recorder public records</x:v>
      </x:c>
      <x:c r="F5" s="34" t="str"/>
      <x:c r="G5" s="30" t="str"/>
      <x:c r="H5" s="30" t="str">
        <x:v>Not Started</x:v>
      </x:c>
      <x:c r="I5" s="30" t="str">
        <x:v>High</x:v>
      </x:c>
      <x:c r="J5" s="30" t="str">
        <x:f>IF(F5="","",TODAY()-F5)</x:f>
      </x:c>
      <x:c r="K5" s="34" t="str">
        <x:f>IF(F5="","",F5+7)</x:f>
      </x:c>
      <x:c r="L5" s="30" t="str"/>
      <x:c r="M5" s="30" t="str">
        <x:v>Search by person/entity; log only investigation-relevant transactions.</x:v>
      </x:c>
      <x:c r="N5" s="29"/>
      <x:c r="O5" s="29"/>
      <x:c r="P5" s="29"/>
      <x:c r="Q5" s="29"/>
      <x:c r="R5" s="29"/>
      <x:c r="S5" s="29"/>
      <x:c r="T5" s="29"/>
      <x:c r="U5" s="29"/>
      <x:c r="V5" s="29"/>
      <x:c r="W5" s="29"/>
      <x:c r="X5" s="29"/>
      <x:c r="Y5" s="29"/>
      <x:c r="Z5" s="29"/>
    </x:row>
    <x:row r="6">
      <x:c r="A6" s="30" t="str">
        <x:v>RR005</x:v>
      </x:c>
      <x:c r="B6" s="30" t="str">
        <x:v>Colorado Secretary of State</x:v>
      </x:c>
      <x:c r="C6" s="30" t="str">
        <x:v>Entity/LLC research for officials, spouses where legally/publicly relevant, developers, landholders and project counterparties.</x:v>
      </x:c>
      <x:c r="D6" s="30" t="str">
        <x:v>LLC formations; registered agents; managers; trade names; 2024-present</x:v>
      </x:c>
      <x:c r="E6" s="30" t="str">
        <x:v>Colorado SOS business database</x:v>
      </x:c>
      <x:c r="F6" s="34" t="str"/>
      <x:c r="G6" s="30" t="str"/>
      <x:c r="H6" s="30" t="str">
        <x:v>Not Started</x:v>
      </x:c>
      <x:c r="I6" s="30" t="str">
        <x:v>High</x:v>
      </x:c>
      <x:c r="J6" s="30" t="str">
        <x:f>IF(F6="","",TODAY()-F6)</x:f>
      </x:c>
      <x:c r="K6" s="34" t="str">
        <x:f>IF(F6="","",F6+7)</x:f>
      </x:c>
      <x:c r="L6" s="30" t="str"/>
      <x:c r="M6" s="30" t="str">
        <x:v>Build entity tree; do not infer ownership from name similarity alone.</x:v>
      </x:c>
      <x:c r="N6" s="29"/>
      <x:c r="O6" s="29"/>
      <x:c r="P6" s="29"/>
      <x:c r="Q6" s="29"/>
      <x:c r="R6" s="29"/>
      <x:c r="S6" s="29"/>
      <x:c r="T6" s="29"/>
      <x:c r="U6" s="29"/>
      <x:c r="V6" s="29"/>
      <x:c r="W6" s="29"/>
      <x:c r="X6" s="29"/>
      <x:c r="Y6" s="29"/>
      <x:c r="Z6" s="29"/>
    </x:row>
    <x:row r="7">
      <x:c r="A7" s="30" t="str">
        <x:v>RR006</x:v>
      </x:c>
      <x:c r="B7" s="30" t="str">
        <x:v>Brighton targeted follow-up CORA</x:v>
      </x:c>
      <x:c r="C7" s="30" t="str">
        <x:v>Brian Blehm / United Power / data-center communications if RR001 returns too broad or costly.</x:v>
      </x:c>
      <x:c r="D7" s="30" t="str">
        <x:v>Brian Blehm; United Power; data center; large load; interconnection; substation; CR4; 50th</x:v>
      </x:c>
      <x:c r="E7" s="30" t="str">
        <x:v>City records portal</x:v>
      </x:c>
      <x:c r="F7" s="34" t="str"/>
      <x:c r="G7" s="30" t="str"/>
      <x:c r="H7" s="30" t="str">
        <x:v>Not Started</x:v>
      </x:c>
      <x:c r="I7" s="30" t="str">
        <x:v>High</x:v>
      </x:c>
      <x:c r="J7" s="30" t="str">
        <x:f>IF(F7="","",TODAY()-F7)</x:f>
      </x:c>
      <x:c r="K7" s="34" t="str">
        <x:f>IF(F7="","",F7+7)</x:f>
      </x:c>
      <x:c r="L7" s="30" t="str"/>
      <x:c r="M7" s="30" t="str">
        <x:v>Use if broad CORA needs narrowing.</x:v>
      </x:c>
      <x:c r="N7" s="29"/>
      <x:c r="O7" s="29"/>
      <x:c r="P7" s="29"/>
      <x:c r="Q7" s="29"/>
      <x:c r="R7" s="29"/>
      <x:c r="S7" s="29"/>
      <x:c r="T7" s="29"/>
      <x:c r="U7" s="29"/>
      <x:c r="V7" s="29"/>
      <x:c r="W7" s="29"/>
      <x:c r="X7" s="29"/>
      <x:c r="Y7" s="29"/>
      <x:c r="Z7" s="29"/>
    </x:row>
    <x:row r="8">
      <x:c r="A8" s="30" t="str">
        <x:v>RR007</x:v>
      </x:c>
      <x:c r="B8" s="30" t="str">
        <x:v>Brighton ethics / recusal records</x:v>
      </x:c>
      <x:c r="C8" s="30" t="str">
        <x:v>Obtain ethics disclosures, recusals, legal guidance, and participation rules involving United Power/data centers.</x:v>
      </x:c>
      <x:c r="D8" s="30" t="str">
        <x:v>Tom Green; United Power; conflict; recusal; ethics; Greg Mills; outside employment</x:v>
      </x:c>
      <x:c r="E8" s="30" t="str">
        <x:v>City Clerk / City Attorney records</x:v>
      </x:c>
      <x:c r="F8" s="34" t="str"/>
      <x:c r="G8" s="30" t="str"/>
      <x:c r="H8" s="30" t="str">
        <x:v>Not Started</x:v>
      </x:c>
      <x:c r="I8" s="30" t="str">
        <x:v>High</x:v>
      </x:c>
      <x:c r="J8" s="30" t="str">
        <x:f>IF(F8="","",TODAY()-F8)</x:f>
      </x:c>
      <x:c r="K8" s="34" t="str">
        <x:f>IF(F8="","",F8+7)</x:f>
      </x:c>
      <x:c r="L8" s="30" t="str"/>
      <x:c r="M8" s="30" t="str">
        <x:v>Verify recusal history and current project handling.</x:v>
      </x:c>
      <x:c r="N8" s="29"/>
      <x:c r="O8" s="29"/>
      <x:c r="P8" s="29"/>
      <x:c r="Q8" s="29"/>
      <x:c r="R8" s="29"/>
      <x:c r="S8" s="29"/>
      <x:c r="T8" s="29"/>
      <x:c r="U8" s="29"/>
      <x:c r="V8" s="29"/>
      <x:c r="W8" s="29"/>
      <x:c r="X8" s="29"/>
      <x:c r="Y8" s="29"/>
      <x:c r="Z8" s="29"/>
    </x:row>
    <x:row r="9">
      <x:c r="A9" s="30" t="str">
        <x:v>RR008</x:v>
      </x:c>
      <x:c r="B9" s="30" t="str">
        <x:v>U.S. House Committee on Ethics</x:v>
      </x:c>
      <x:c r="C9" s="30" t="str">
        <x:v>Potential submission only if records establish crossover between Mills's local and congressional roles.</x:v>
      </x:c>
      <x:c r="D9" s="30" t="str">
        <x:v>Outside employment; local office; House resources; separation of roles</x:v>
      </x:c>
      <x:c r="E9" s="30" t="str">
        <x:v>House Committee on Ethics</x:v>
      </x:c>
      <x:c r="F9" s="34" t="str"/>
      <x:c r="G9" s="30" t="str"/>
      <x:c r="H9" s="30" t="str">
        <x:v>HOLD - Evidence First</x:v>
      </x:c>
      <x:c r="I9" s="30" t="str">
        <x:v>High</x:v>
      </x:c>
      <x:c r="J9" s="30" t="str">
        <x:f>IF(F9="","",TODAY()-F9)</x:f>
      </x:c>
      <x:c r="K9" s="34" t="str">
        <x:f>IF(F9="","",F9+7)</x:f>
      </x:c>
      <x:c r="L9" s="30" t="str"/>
      <x:c r="M9" s="30" t="str">
        <x:v>Do not submit an accusation without documentary basis.</x:v>
      </x:c>
      <x:c r="N9" s="29"/>
      <x:c r="O9" s="29"/>
      <x:c r="P9" s="29"/>
      <x:c r="Q9" s="29"/>
      <x:c r="R9" s="29"/>
      <x:c r="S9" s="29"/>
      <x:c r="T9" s="29"/>
      <x:c r="U9" s="29"/>
      <x:c r="V9" s="29"/>
      <x:c r="W9" s="29"/>
      <x:c r="X9" s="29"/>
      <x:c r="Y9" s="29"/>
      <x:c r="Z9" s="29"/>
    </x:row>
    <x:row r="10">
      <x:c r="A10" s="30" t="str">
        <x:v>RR009</x:v>
      </x:c>
      <x:c r="B10" s="30" t="str">
        <x:v>Campaign finance research</x:v>
      </x:c>
      <x:c r="C10" s="30" t="str">
        <x:v>Trace utility/data-center/developer/engineering contributions and relevant PACs; separate corporate PAC from individual giving.</x:v>
      </x:c>
      <x:c r="D10" s="30" t="str">
        <x:v>Evans; United Power; Xcel; data center; engineering; developer; Hillwood; PAC; employer</x:v>
      </x:c>
      <x:c r="E10" s="30" t="str">
        <x:v>FEC / OpenSecrets / primary filings</x:v>
      </x:c>
      <x:c r="F10" s="34" t="str"/>
      <x:c r="G10" s="30" t="str"/>
      <x:c r="H10" s="30" t="str">
        <x:v>Researching</x:v>
      </x:c>
      <x:c r="I10" s="30" t="str">
        <x:v>Medium</x:v>
      </x:c>
      <x:c r="J10" s="30" t="str">
        <x:f>IF(F10="","",TODAY()-F10)</x:f>
      </x:c>
      <x:c r="K10" s="34" t="str">
        <x:f>IF(F10="","",F10+7)</x:f>
      </x:c>
      <x:c r="L10" s="30" t="str"/>
      <x:c r="M10" s="30" t="str">
        <x:v>Verify every contribution in FEC before publication.</x:v>
      </x:c>
      <x:c r="N10" s="29"/>
      <x:c r="O10" s="29"/>
      <x:c r="P10" s="29"/>
      <x:c r="Q10" s="29"/>
      <x:c r="R10" s="29"/>
      <x:c r="S10" s="29"/>
      <x:c r="T10" s="29"/>
      <x:c r="U10" s="29"/>
      <x:c r="V10" s="29"/>
      <x:c r="W10" s="29"/>
      <x:c r="X10" s="29"/>
      <x:c r="Y10" s="29"/>
      <x:c r="Z10" s="29"/>
    </x:row>
    <x:row r="11">
      <x:c r="A11" s="30" t="str">
        <x:v>RR010</x:v>
      </x:c>
      <x:c r="B11" s="30" t="str">
        <x:v>United Power public governance records</x:v>
      </x:c>
      <x:c r="C11" s="30" t="str">
        <x:v>Review board minutes, tariffs, large-load rules, planning materials, and public infrastructure announcements.</x:v>
      </x:c>
      <x:c r="D11" s="30" t="str">
        <x:v>large load; data center; transmission; substation; power supply; Brighton</x:v>
      </x:c>
      <x:c r="E11" s="30" t="str">
        <x:v>United Power public website / board materials</x:v>
      </x:c>
      <x:c r="F11" s="34" t="str"/>
      <x:c r="G11" s="30" t="str"/>
      <x:c r="H11" s="30" t="str">
        <x:v>Researching</x:v>
      </x:c>
      <x:c r="I11" s="30" t="str">
        <x:v>Medium</x:v>
      </x:c>
      <x:c r="J11" s="30" t="str">
        <x:f>IF(F11="","",TODAY()-F11)</x:f>
      </x:c>
      <x:c r="K11" s="34" t="str">
        <x:f>IF(F11="","",F11+7)</x:f>
      </x:c>
      <x:c r="L11" s="30" t="str"/>
      <x:c r="M11" s="30" t="str">
        <x:v>Log anything mentioning Brighton or hyperscale loads.</x:v>
      </x:c>
      <x:c r="N11" s="29"/>
      <x:c r="O11" s="29"/>
      <x:c r="P11" s="29"/>
      <x:c r="Q11" s="29"/>
      <x:c r="R11" s="29"/>
      <x:c r="S11" s="29"/>
      <x:c r="T11" s="29"/>
      <x:c r="U11" s="29"/>
      <x:c r="V11" s="29"/>
      <x:c r="W11" s="29"/>
      <x:c r="X11" s="29"/>
      <x:c r="Y11" s="29"/>
      <x:c r="Z11" s="29"/>
    </x:row>
    <x:row r="12">
      <x:c r="A12" s="29"/>
      <x:c r="B12" s="29"/>
      <x:c r="C12" s="29"/>
      <x:c r="D12" s="29"/>
      <x:c r="E12" s="29"/>
      <x:c r="F12" s="36"/>
      <x:c r="G12" s="29"/>
      <x:c r="H12" s="29"/>
      <x:c r="I12" s="29"/>
      <x:c r="J12" s="29" t="str">
        <x:f>IF(F12="","",TODAY()-F12)</x:f>
      </x:c>
      <x:c r="K12" s="36" t="str">
        <x:f>IF(F12="","",F12+7)</x:f>
      </x:c>
      <x:c r="L12" s="29"/>
      <x:c r="M12" s="29"/>
      <x:c r="N12" s="29"/>
      <x:c r="O12" s="29"/>
      <x:c r="P12" s="29"/>
      <x:c r="Q12" s="29"/>
      <x:c r="R12" s="29"/>
      <x:c r="S12" s="29"/>
      <x:c r="T12" s="29"/>
      <x:c r="U12" s="29"/>
      <x:c r="V12" s="29"/>
      <x:c r="W12" s="29"/>
      <x:c r="X12" s="29"/>
      <x:c r="Y12" s="29"/>
      <x:c r="Z12" s="29"/>
    </x:row>
    <x:row r="13">
      <x:c r="A13" s="29"/>
      <x:c r="B13" s="29"/>
      <x:c r="C13" s="29"/>
      <x:c r="D13" s="29"/>
      <x:c r="E13" s="29"/>
      <x:c r="F13" s="36"/>
      <x:c r="G13" s="29"/>
      <x:c r="H13" s="29"/>
      <x:c r="I13" s="29"/>
      <x:c r="J13" s="29" t="str">
        <x:f>IF(F13="","",TODAY()-F13)</x:f>
      </x:c>
      <x:c r="K13" s="36" t="str">
        <x:f>IF(F13="","",F13+7)</x:f>
      </x:c>
      <x:c r="L13" s="29"/>
      <x:c r="M13" s="29"/>
      <x:c r="N13" s="29"/>
      <x:c r="O13" s="29"/>
      <x:c r="P13" s="29"/>
      <x:c r="Q13" s="29"/>
      <x:c r="R13" s="29"/>
      <x:c r="S13" s="29"/>
      <x:c r="T13" s="29"/>
      <x:c r="U13" s="29"/>
      <x:c r="V13" s="29"/>
      <x:c r="W13" s="29"/>
      <x:c r="X13" s="29"/>
      <x:c r="Y13" s="29"/>
      <x:c r="Z13" s="29"/>
    </x:row>
    <x:row r="14">
      <x:c r="A14" s="29"/>
      <x:c r="B14" s="29"/>
      <x:c r="C14" s="29"/>
      <x:c r="D14" s="29"/>
      <x:c r="E14" s="29"/>
      <x:c r="F14" s="36"/>
      <x:c r="G14" s="29"/>
      <x:c r="H14" s="29"/>
      <x:c r="I14" s="29"/>
      <x:c r="J14" s="29" t="str">
        <x:f>IF(F14="","",TODAY()-F14)</x:f>
      </x:c>
      <x:c r="K14" s="36" t="str">
        <x:f>IF(F14="","",F14+7)</x:f>
      </x:c>
      <x:c r="L14" s="29"/>
      <x:c r="M14" s="29"/>
      <x:c r="N14" s="29"/>
      <x:c r="O14" s="29"/>
      <x:c r="P14" s="29"/>
      <x:c r="Q14" s="29"/>
      <x:c r="R14" s="29"/>
      <x:c r="S14" s="29"/>
      <x:c r="T14" s="29"/>
      <x:c r="U14" s="29"/>
      <x:c r="V14" s="29"/>
      <x:c r="W14" s="29"/>
      <x:c r="X14" s="29"/>
      <x:c r="Y14" s="29"/>
      <x:c r="Z14" s="29"/>
    </x:row>
    <x:row r="15">
      <x:c r="A15" s="29"/>
      <x:c r="B15" s="29"/>
      <x:c r="C15" s="29"/>
      <x:c r="D15" s="29"/>
      <x:c r="E15" s="29"/>
      <x:c r="F15" s="36"/>
      <x:c r="G15" s="29"/>
      <x:c r="H15" s="29"/>
      <x:c r="I15" s="29"/>
      <x:c r="J15" s="29" t="str">
        <x:f>IF(F15="","",TODAY()-F15)</x:f>
      </x:c>
      <x:c r="K15" s="36" t="str">
        <x:f>IF(F15="","",F15+7)</x:f>
      </x:c>
      <x:c r="L15" s="29"/>
      <x:c r="M15" s="29"/>
      <x:c r="N15" s="29"/>
      <x:c r="O15" s="29"/>
      <x:c r="P15" s="29"/>
      <x:c r="Q15" s="29"/>
      <x:c r="R15" s="29"/>
      <x:c r="S15" s="29"/>
      <x:c r="T15" s="29"/>
      <x:c r="U15" s="29"/>
      <x:c r="V15" s="29"/>
      <x:c r="W15" s="29"/>
      <x:c r="X15" s="29"/>
      <x:c r="Y15" s="29"/>
      <x:c r="Z15" s="29"/>
    </x:row>
    <x:row r="16">
      <x:c r="A16" s="29"/>
      <x:c r="B16" s="29"/>
      <x:c r="C16" s="29"/>
      <x:c r="D16" s="29"/>
      <x:c r="E16" s="29"/>
      <x:c r="F16" s="36"/>
      <x:c r="G16" s="29"/>
      <x:c r="H16" s="29"/>
      <x:c r="I16" s="29"/>
      <x:c r="J16" s="29" t="str">
        <x:f>IF(F16="","",TODAY()-F16)</x:f>
      </x:c>
      <x:c r="K16" s="36" t="str">
        <x:f>IF(F16="","",F16+7)</x:f>
      </x:c>
      <x:c r="L16" s="29"/>
      <x:c r="M16" s="29"/>
      <x:c r="N16" s="29"/>
      <x:c r="O16" s="29"/>
      <x:c r="P16" s="29"/>
      <x:c r="Q16" s="29"/>
      <x:c r="R16" s="29"/>
      <x:c r="S16" s="29"/>
      <x:c r="T16" s="29"/>
      <x:c r="U16" s="29"/>
      <x:c r="V16" s="29"/>
      <x:c r="W16" s="29"/>
      <x:c r="X16" s="29"/>
      <x:c r="Y16" s="29"/>
      <x:c r="Z16" s="29"/>
    </x:row>
    <x:row r="17">
      <x:c r="A17" s="29"/>
      <x:c r="B17" s="29"/>
      <x:c r="C17" s="29"/>
      <x:c r="D17" s="29"/>
      <x:c r="E17" s="29"/>
      <x:c r="F17" s="36"/>
      <x:c r="G17" s="29"/>
      <x:c r="H17" s="29"/>
      <x:c r="I17" s="29"/>
      <x:c r="J17" s="29" t="str">
        <x:f>IF(F17="","",TODAY()-F17)</x:f>
      </x:c>
      <x:c r="K17" s="36" t="str">
        <x:f>IF(F17="","",F17+7)</x:f>
      </x:c>
      <x:c r="L17" s="29"/>
      <x:c r="M17" s="29"/>
      <x:c r="N17" s="29"/>
      <x:c r="O17" s="29"/>
      <x:c r="P17" s="29"/>
      <x:c r="Q17" s="29"/>
      <x:c r="R17" s="29"/>
      <x:c r="S17" s="29"/>
      <x:c r="T17" s="29"/>
      <x:c r="U17" s="29"/>
      <x:c r="V17" s="29"/>
      <x:c r="W17" s="29"/>
      <x:c r="X17" s="29"/>
      <x:c r="Y17" s="29"/>
      <x:c r="Z17" s="29"/>
    </x:row>
    <x:row r="18">
      <x:c r="A18" s="29"/>
      <x:c r="B18" s="29"/>
      <x:c r="C18" s="29"/>
      <x:c r="D18" s="29"/>
      <x:c r="E18" s="29"/>
      <x:c r="F18" s="36"/>
      <x:c r="G18" s="29"/>
      <x:c r="H18" s="29"/>
      <x:c r="I18" s="29"/>
      <x:c r="J18" s="29" t="str">
        <x:f>IF(F18="","",TODAY()-F18)</x:f>
      </x:c>
      <x:c r="K18" s="36" t="str">
        <x:f>IF(F18="","",F18+7)</x:f>
      </x:c>
      <x:c r="L18" s="29"/>
      <x:c r="M18" s="29"/>
      <x:c r="N18" s="29"/>
      <x:c r="O18" s="29"/>
      <x:c r="P18" s="29"/>
      <x:c r="Q18" s="29"/>
      <x:c r="R18" s="29"/>
      <x:c r="S18" s="29"/>
      <x:c r="T18" s="29"/>
      <x:c r="U18" s="29"/>
      <x:c r="V18" s="29"/>
      <x:c r="W18" s="29"/>
      <x:c r="X18" s="29"/>
      <x:c r="Y18" s="29"/>
      <x:c r="Z18" s="29"/>
    </x:row>
    <x:row r="19">
      <x:c r="A19" s="29"/>
      <x:c r="B19" s="29"/>
      <x:c r="C19" s="29"/>
      <x:c r="D19" s="29"/>
      <x:c r="E19" s="29"/>
      <x:c r="F19" s="36"/>
      <x:c r="G19" s="29"/>
      <x:c r="H19" s="29"/>
      <x:c r="I19" s="29"/>
      <x:c r="J19" s="29" t="str">
        <x:f>IF(F19="","",TODAY()-F19)</x:f>
      </x:c>
      <x:c r="K19" s="36" t="str">
        <x:f>IF(F19="","",F19+7)</x:f>
      </x:c>
      <x:c r="L19" s="29"/>
      <x:c r="M19" s="29"/>
      <x:c r="N19" s="29"/>
      <x:c r="O19" s="29"/>
      <x:c r="P19" s="29"/>
      <x:c r="Q19" s="29"/>
      <x:c r="R19" s="29"/>
      <x:c r="S19" s="29"/>
      <x:c r="T19" s="29"/>
      <x:c r="U19" s="29"/>
      <x:c r="V19" s="29"/>
      <x:c r="W19" s="29"/>
      <x:c r="X19" s="29"/>
      <x:c r="Y19" s="29"/>
      <x:c r="Z19" s="29"/>
    </x:row>
    <x:row r="20">
      <x:c r="A20" s="29"/>
      <x:c r="B20" s="29"/>
      <x:c r="C20" s="29"/>
      <x:c r="D20" s="29"/>
      <x:c r="E20" s="29"/>
      <x:c r="F20" s="36"/>
      <x:c r="G20" s="29"/>
      <x:c r="H20" s="29"/>
      <x:c r="I20" s="29"/>
      <x:c r="J20" s="29" t="str">
        <x:f>IF(F20="","",TODAY()-F20)</x:f>
      </x:c>
      <x:c r="K20" s="36" t="str">
        <x:f>IF(F20="","",F20+7)</x:f>
      </x:c>
      <x:c r="L20" s="29"/>
      <x:c r="M20" s="29"/>
      <x:c r="N20" s="29"/>
      <x:c r="O20" s="29"/>
      <x:c r="P20" s="29"/>
      <x:c r="Q20" s="29"/>
      <x:c r="R20" s="29"/>
      <x:c r="S20" s="29"/>
      <x:c r="T20" s="29"/>
      <x:c r="U20" s="29"/>
      <x:c r="V20" s="29"/>
      <x:c r="W20" s="29"/>
      <x:c r="X20" s="29"/>
      <x:c r="Y20" s="29"/>
      <x:c r="Z20" s="29"/>
    </x:row>
    <x:row r="21">
      <x:c r="A21" s="29"/>
      <x:c r="B21" s="29"/>
      <x:c r="C21" s="29"/>
      <x:c r="D21" s="29"/>
      <x:c r="E21" s="29"/>
      <x:c r="F21" s="36"/>
      <x:c r="G21" s="29"/>
      <x:c r="H21" s="29"/>
      <x:c r="I21" s="29"/>
      <x:c r="J21" s="29" t="str">
        <x:f>IF(F21="","",TODAY()-F21)</x:f>
      </x:c>
      <x:c r="K21" s="36" t="str">
        <x:f>IF(F21="","",F21+7)</x:f>
      </x:c>
      <x:c r="L21" s="29"/>
      <x:c r="M21" s="29"/>
      <x:c r="N21" s="29"/>
      <x:c r="O21" s="29"/>
      <x:c r="P21" s="29"/>
      <x:c r="Q21" s="29"/>
      <x:c r="R21" s="29"/>
      <x:c r="S21" s="29"/>
      <x:c r="T21" s="29"/>
      <x:c r="U21" s="29"/>
      <x:c r="V21" s="29"/>
      <x:c r="W21" s="29"/>
      <x:c r="X21" s="29"/>
      <x:c r="Y21" s="29"/>
      <x:c r="Z21" s="29"/>
    </x:row>
    <x:row r="22">
      <x:c r="A22" s="29"/>
      <x:c r="B22" s="29"/>
      <x:c r="C22" s="29"/>
      <x:c r="D22" s="29"/>
      <x:c r="E22" s="29"/>
      <x:c r="F22" s="36"/>
      <x:c r="G22" s="29"/>
      <x:c r="H22" s="29"/>
      <x:c r="I22" s="29"/>
      <x:c r="J22" s="29" t="str">
        <x:f>IF(F22="","",TODAY()-F22)</x:f>
      </x:c>
      <x:c r="K22" s="36" t="str">
        <x:f>IF(F22="","",F22+7)</x:f>
      </x:c>
      <x:c r="L22" s="29"/>
      <x:c r="M22" s="29"/>
      <x:c r="N22" s="29"/>
      <x:c r="O22" s="29"/>
      <x:c r="P22" s="29"/>
      <x:c r="Q22" s="29"/>
      <x:c r="R22" s="29"/>
      <x:c r="S22" s="29"/>
      <x:c r="T22" s="29"/>
      <x:c r="U22" s="29"/>
      <x:c r="V22" s="29"/>
      <x:c r="W22" s="29"/>
      <x:c r="X22" s="29"/>
      <x:c r="Y22" s="29"/>
      <x:c r="Z22" s="29"/>
    </x:row>
    <x:row r="23">
      <x:c r="A23" s="29"/>
      <x:c r="B23" s="29"/>
      <x:c r="C23" s="29"/>
      <x:c r="D23" s="29"/>
      <x:c r="E23" s="29"/>
      <x:c r="F23" s="36"/>
      <x:c r="G23" s="29"/>
      <x:c r="H23" s="29"/>
      <x:c r="I23" s="29"/>
      <x:c r="J23" s="29" t="str">
        <x:f>IF(F23="","",TODAY()-F23)</x:f>
      </x:c>
      <x:c r="K23" s="36" t="str">
        <x:f>IF(F23="","",F23+7)</x:f>
      </x:c>
      <x:c r="L23" s="29"/>
      <x:c r="M23" s="29"/>
      <x:c r="N23" s="29"/>
      <x:c r="O23" s="29"/>
      <x:c r="P23" s="29"/>
      <x:c r="Q23" s="29"/>
      <x:c r="R23" s="29"/>
      <x:c r="S23" s="29"/>
      <x:c r="T23" s="29"/>
      <x:c r="U23" s="29"/>
      <x:c r="V23" s="29"/>
      <x:c r="W23" s="29"/>
      <x:c r="X23" s="29"/>
      <x:c r="Y23" s="29"/>
      <x:c r="Z23" s="29"/>
    </x:row>
    <x:row r="24">
      <x:c r="A24" s="29"/>
      <x:c r="B24" s="29"/>
      <x:c r="C24" s="29"/>
      <x:c r="D24" s="29"/>
      <x:c r="E24" s="29"/>
      <x:c r="F24" s="36"/>
      <x:c r="G24" s="29"/>
      <x:c r="H24" s="29"/>
      <x:c r="I24" s="29"/>
      <x:c r="J24" s="29" t="str">
        <x:f>IF(F24="","",TODAY()-F24)</x:f>
      </x:c>
      <x:c r="K24" s="36" t="str">
        <x:f>IF(F24="","",F24+7)</x:f>
      </x:c>
      <x:c r="L24" s="29"/>
      <x:c r="M24" s="29"/>
      <x:c r="N24" s="29"/>
      <x:c r="O24" s="29"/>
      <x:c r="P24" s="29"/>
      <x:c r="Q24" s="29"/>
      <x:c r="R24" s="29"/>
      <x:c r="S24" s="29"/>
      <x:c r="T24" s="29"/>
      <x:c r="U24" s="29"/>
      <x:c r="V24" s="29"/>
      <x:c r="W24" s="29"/>
      <x:c r="X24" s="29"/>
      <x:c r="Y24" s="29"/>
      <x:c r="Z24" s="29"/>
    </x:row>
    <x:row r="25">
      <x:c r="A25" s="29"/>
      <x:c r="B25" s="29"/>
      <x:c r="C25" s="29"/>
      <x:c r="D25" s="29"/>
      <x:c r="E25" s="29"/>
      <x:c r="F25" s="36"/>
      <x:c r="G25" s="29"/>
      <x:c r="H25" s="29"/>
      <x:c r="I25" s="29"/>
      <x:c r="J25" s="29" t="str">
        <x:f>IF(F25="","",TODAY()-F25)</x:f>
      </x:c>
      <x:c r="K25" s="36" t="str">
        <x:f>IF(F25="","",F25+7)</x:f>
      </x:c>
      <x:c r="L25" s="29"/>
      <x:c r="M25" s="29"/>
      <x:c r="N25" s="29"/>
      <x:c r="O25" s="29"/>
      <x:c r="P25" s="29"/>
      <x:c r="Q25" s="29"/>
      <x:c r="R25" s="29"/>
      <x:c r="S25" s="29"/>
      <x:c r="T25" s="29"/>
      <x:c r="U25" s="29"/>
      <x:c r="V25" s="29"/>
      <x:c r="W25" s="29"/>
      <x:c r="X25" s="29"/>
      <x:c r="Y25" s="29"/>
      <x:c r="Z25" s="29"/>
    </x:row>
    <x:row r="26">
      <x:c r="A26" s="29"/>
      <x:c r="B26" s="29"/>
      <x:c r="C26" s="29"/>
      <x:c r="D26" s="29"/>
      <x:c r="E26" s="29"/>
      <x:c r="F26" s="36"/>
      <x:c r="G26" s="29"/>
      <x:c r="H26" s="29"/>
      <x:c r="I26" s="29"/>
      <x:c r="J26" s="29" t="str">
        <x:f>IF(F26="","",TODAY()-F26)</x:f>
      </x:c>
      <x:c r="K26" s="36" t="str">
        <x:f>IF(F26="","",F26+7)</x:f>
      </x:c>
      <x:c r="L26" s="29"/>
      <x:c r="M26" s="29"/>
      <x:c r="N26" s="29"/>
      <x:c r="O26" s="29"/>
      <x:c r="P26" s="29"/>
      <x:c r="Q26" s="29"/>
      <x:c r="R26" s="29"/>
      <x:c r="S26" s="29"/>
      <x:c r="T26" s="29"/>
      <x:c r="U26" s="29"/>
      <x:c r="V26" s="29"/>
      <x:c r="W26" s="29"/>
      <x:c r="X26" s="29"/>
      <x:c r="Y26" s="29"/>
      <x:c r="Z26" s="29"/>
    </x:row>
    <x:row r="27">
      <x:c r="A27" s="29"/>
      <x:c r="B27" s="29"/>
      <x:c r="C27" s="29"/>
      <x:c r="D27" s="29"/>
      <x:c r="E27" s="29"/>
      <x:c r="F27" s="36"/>
      <x:c r="G27" s="29"/>
      <x:c r="H27" s="29"/>
      <x:c r="I27" s="29"/>
      <x:c r="J27" s="29" t="str">
        <x:f>IF(F27="","",TODAY()-F27)</x:f>
      </x:c>
      <x:c r="K27" s="36" t="str">
        <x:f>IF(F27="","",F27+7)</x:f>
      </x:c>
      <x:c r="L27" s="29"/>
      <x:c r="M27" s="29"/>
      <x:c r="N27" s="29"/>
      <x:c r="O27" s="29"/>
      <x:c r="P27" s="29"/>
      <x:c r="Q27" s="29"/>
      <x:c r="R27" s="29"/>
      <x:c r="S27" s="29"/>
      <x:c r="T27" s="29"/>
      <x:c r="U27" s="29"/>
      <x:c r="V27" s="29"/>
      <x:c r="W27" s="29"/>
      <x:c r="X27" s="29"/>
      <x:c r="Y27" s="29"/>
      <x:c r="Z27" s="29"/>
    </x:row>
    <x:row r="28">
      <x:c r="A28" s="29"/>
      <x:c r="B28" s="29"/>
      <x:c r="C28" s="29"/>
      <x:c r="D28" s="29"/>
      <x:c r="E28" s="29"/>
      <x:c r="F28" s="36"/>
      <x:c r="G28" s="29"/>
      <x:c r="H28" s="29"/>
      <x:c r="I28" s="29"/>
      <x:c r="J28" s="29" t="str">
        <x:f>IF(F28="","",TODAY()-F28)</x:f>
      </x:c>
      <x:c r="K28" s="36" t="str">
        <x:f>IF(F28="","",F28+7)</x:f>
      </x:c>
      <x:c r="L28" s="29"/>
      <x:c r="M28" s="29"/>
      <x:c r="N28" s="29"/>
      <x:c r="O28" s="29"/>
      <x:c r="P28" s="29"/>
      <x:c r="Q28" s="29"/>
      <x:c r="R28" s="29"/>
      <x:c r="S28" s="29"/>
      <x:c r="T28" s="29"/>
      <x:c r="U28" s="29"/>
      <x:c r="V28" s="29"/>
      <x:c r="W28" s="29"/>
      <x:c r="X28" s="29"/>
      <x:c r="Y28" s="29"/>
      <x:c r="Z28" s="29"/>
    </x:row>
    <x:row r="29">
      <x:c r="A29" s="29"/>
      <x:c r="B29" s="29"/>
      <x:c r="C29" s="29"/>
      <x:c r="D29" s="29"/>
      <x:c r="E29" s="29"/>
      <x:c r="F29" s="36"/>
      <x:c r="G29" s="29"/>
      <x:c r="H29" s="29"/>
      <x:c r="I29" s="29"/>
      <x:c r="J29" s="29" t="str">
        <x:f>IF(F29="","",TODAY()-F29)</x:f>
      </x:c>
      <x:c r="K29" s="36" t="str">
        <x:f>IF(F29="","",F29+7)</x:f>
      </x:c>
      <x:c r="L29" s="29"/>
      <x:c r="M29" s="29"/>
      <x:c r="N29" s="29"/>
      <x:c r="O29" s="29"/>
      <x:c r="P29" s="29"/>
      <x:c r="Q29" s="29"/>
      <x:c r="R29" s="29"/>
      <x:c r="S29" s="29"/>
      <x:c r="T29" s="29"/>
      <x:c r="U29" s="29"/>
      <x:c r="V29" s="29"/>
      <x:c r="W29" s="29"/>
      <x:c r="X29" s="29"/>
      <x:c r="Y29" s="29"/>
      <x:c r="Z29" s="29"/>
    </x:row>
    <x:row r="30">
      <x:c r="A30" s="29"/>
      <x:c r="B30" s="29"/>
      <x:c r="C30" s="29"/>
      <x:c r="D30" s="29"/>
      <x:c r="E30" s="29"/>
      <x:c r="F30" s="36"/>
      <x:c r="G30" s="29"/>
      <x:c r="H30" s="29"/>
      <x:c r="I30" s="29"/>
      <x:c r="J30" s="29" t="str">
        <x:f>IF(F30="","",TODAY()-F30)</x:f>
      </x:c>
      <x:c r="K30" s="36" t="str">
        <x:f>IF(F30="","",F30+7)</x:f>
      </x:c>
      <x:c r="L30" s="29"/>
      <x:c r="M30" s="29"/>
      <x:c r="N30" s="29"/>
      <x:c r="O30" s="29"/>
      <x:c r="P30" s="29"/>
      <x:c r="Q30" s="29"/>
      <x:c r="R30" s="29"/>
      <x:c r="S30" s="29"/>
      <x:c r="T30" s="29"/>
      <x:c r="U30" s="29"/>
      <x:c r="V30" s="29"/>
      <x:c r="W30" s="29"/>
      <x:c r="X30" s="29"/>
      <x:c r="Y30" s="29"/>
      <x:c r="Z30" s="29"/>
    </x:row>
    <x:row r="31">
      <x:c r="A31" s="29"/>
      <x:c r="B31" s="29"/>
      <x:c r="C31" s="29"/>
      <x:c r="D31" s="29"/>
      <x:c r="E31" s="29"/>
      <x:c r="F31" s="36"/>
      <x:c r="G31" s="29"/>
      <x:c r="H31" s="29"/>
      <x:c r="I31" s="29"/>
      <x:c r="J31" s="29" t="str">
        <x:f>IF(F31="","",TODAY()-F31)</x:f>
      </x:c>
      <x:c r="K31" s="36" t="str">
        <x:f>IF(F31="","",F31+7)</x:f>
      </x:c>
      <x:c r="L31" s="29"/>
      <x:c r="M31" s="29"/>
      <x:c r="N31" s="29"/>
      <x:c r="O31" s="29"/>
      <x:c r="P31" s="29"/>
      <x:c r="Q31" s="29"/>
      <x:c r="R31" s="29"/>
      <x:c r="S31" s="29"/>
      <x:c r="T31" s="29"/>
      <x:c r="U31" s="29"/>
      <x:c r="V31" s="29"/>
      <x:c r="W31" s="29"/>
      <x:c r="X31" s="29"/>
      <x:c r="Y31" s="29"/>
      <x:c r="Z31" s="29"/>
    </x:row>
    <x:row r="32">
      <x:c r="A32" s="29"/>
      <x:c r="B32" s="29"/>
      <x:c r="C32" s="29"/>
      <x:c r="D32" s="29"/>
      <x:c r="E32" s="29"/>
      <x:c r="F32" s="36"/>
      <x:c r="G32" s="29"/>
      <x:c r="H32" s="29"/>
      <x:c r="I32" s="29"/>
      <x:c r="J32" s="29" t="str">
        <x:f>IF(F32="","",TODAY()-F32)</x:f>
      </x:c>
      <x:c r="K32" s="36" t="str">
        <x:f>IF(F32="","",F32+7)</x:f>
      </x:c>
      <x:c r="L32" s="29"/>
      <x:c r="M32" s="29"/>
      <x:c r="N32" s="29"/>
      <x:c r="O32" s="29"/>
      <x:c r="P32" s="29"/>
      <x:c r="Q32" s="29"/>
      <x:c r="R32" s="29"/>
      <x:c r="S32" s="29"/>
      <x:c r="T32" s="29"/>
      <x:c r="U32" s="29"/>
      <x:c r="V32" s="29"/>
      <x:c r="W32" s="29"/>
      <x:c r="X32" s="29"/>
      <x:c r="Y32" s="29"/>
      <x:c r="Z32" s="29"/>
    </x:row>
    <x:row r="33">
      <x:c r="A33" s="29"/>
      <x:c r="B33" s="29"/>
      <x:c r="C33" s="29"/>
      <x:c r="D33" s="29"/>
      <x:c r="E33" s="29"/>
      <x:c r="F33" s="36"/>
      <x:c r="G33" s="29"/>
      <x:c r="H33" s="29"/>
      <x:c r="I33" s="29"/>
      <x:c r="J33" s="29" t="str">
        <x:f>IF(F33="","",TODAY()-F33)</x:f>
      </x:c>
      <x:c r="K33" s="36" t="str">
        <x:f>IF(F33="","",F33+7)</x:f>
      </x:c>
      <x:c r="L33" s="29"/>
      <x:c r="M33" s="29"/>
      <x:c r="N33" s="29"/>
      <x:c r="O33" s="29"/>
      <x:c r="P33" s="29"/>
      <x:c r="Q33" s="29"/>
      <x:c r="R33" s="29"/>
      <x:c r="S33" s="29"/>
      <x:c r="T33" s="29"/>
      <x:c r="U33" s="29"/>
      <x:c r="V33" s="29"/>
      <x:c r="W33" s="29"/>
      <x:c r="X33" s="29"/>
      <x:c r="Y33" s="29"/>
      <x:c r="Z33" s="29"/>
    </x:row>
    <x:row r="34">
      <x:c r="A34" s="29"/>
      <x:c r="B34" s="29"/>
      <x:c r="C34" s="29"/>
      <x:c r="D34" s="29"/>
      <x:c r="E34" s="29"/>
      <x:c r="F34" s="36"/>
      <x:c r="G34" s="29"/>
      <x:c r="H34" s="29"/>
      <x:c r="I34" s="29"/>
      <x:c r="J34" s="29" t="str">
        <x:f>IF(F34="","",TODAY()-F34)</x:f>
      </x:c>
      <x:c r="K34" s="36" t="str">
        <x:f>IF(F34="","",F34+7)</x:f>
      </x:c>
      <x:c r="L34" s="29"/>
      <x:c r="M34" s="29"/>
      <x:c r="N34" s="29"/>
      <x:c r="O34" s="29"/>
      <x:c r="P34" s="29"/>
      <x:c r="Q34" s="29"/>
      <x:c r="R34" s="29"/>
      <x:c r="S34" s="29"/>
      <x:c r="T34" s="29"/>
      <x:c r="U34" s="29"/>
      <x:c r="V34" s="29"/>
      <x:c r="W34" s="29"/>
      <x:c r="X34" s="29"/>
      <x:c r="Y34" s="29"/>
      <x:c r="Z34" s="29"/>
    </x:row>
    <x:row r="35">
      <x:c r="A35" s="29"/>
      <x:c r="B35" s="29"/>
      <x:c r="C35" s="29"/>
      <x:c r="D35" s="29"/>
      <x:c r="E35" s="29"/>
      <x:c r="F35" s="36"/>
      <x:c r="G35" s="29"/>
      <x:c r="H35" s="29"/>
      <x:c r="I35" s="29"/>
      <x:c r="J35" s="29" t="str">
        <x:f>IF(F35="","",TODAY()-F35)</x:f>
      </x:c>
      <x:c r="K35" s="36" t="str">
        <x:f>IF(F35="","",F35+7)</x:f>
      </x:c>
      <x:c r="L35" s="29"/>
      <x:c r="M35" s="29"/>
      <x:c r="N35" s="29"/>
      <x:c r="O35" s="29"/>
      <x:c r="P35" s="29"/>
      <x:c r="Q35" s="29"/>
      <x:c r="R35" s="29"/>
      <x:c r="S35" s="29"/>
      <x:c r="T35" s="29"/>
      <x:c r="U35" s="29"/>
      <x:c r="V35" s="29"/>
      <x:c r="W35" s="29"/>
      <x:c r="X35" s="29"/>
      <x:c r="Y35" s="29"/>
      <x:c r="Z35" s="29"/>
    </x:row>
    <x:row r="36">
      <x:c r="A36" s="29"/>
      <x:c r="B36" s="29"/>
      <x:c r="C36" s="29"/>
      <x:c r="D36" s="29"/>
      <x:c r="E36" s="29"/>
      <x:c r="F36" s="36"/>
      <x:c r="G36" s="29"/>
      <x:c r="H36" s="29"/>
      <x:c r="I36" s="29"/>
      <x:c r="J36" s="29" t="str">
        <x:f>IF(F36="","",TODAY()-F36)</x:f>
      </x:c>
      <x:c r="K36" s="36" t="str">
        <x:f>IF(F36="","",F36+7)</x:f>
      </x:c>
      <x:c r="L36" s="29"/>
      <x:c r="M36" s="29"/>
      <x:c r="N36" s="29"/>
      <x:c r="O36" s="29"/>
      <x:c r="P36" s="29"/>
      <x:c r="Q36" s="29"/>
      <x:c r="R36" s="29"/>
      <x:c r="S36" s="29"/>
      <x:c r="T36" s="29"/>
      <x:c r="U36" s="29"/>
      <x:c r="V36" s="29"/>
      <x:c r="W36" s="29"/>
      <x:c r="X36" s="29"/>
      <x:c r="Y36" s="29"/>
      <x:c r="Z36" s="29"/>
    </x:row>
    <x:row r="37">
      <x:c r="A37" s="29"/>
      <x:c r="B37" s="29"/>
      <x:c r="C37" s="29"/>
      <x:c r="D37" s="29"/>
      <x:c r="E37" s="29"/>
      <x:c r="F37" s="36"/>
      <x:c r="G37" s="29"/>
      <x:c r="H37" s="29"/>
      <x:c r="I37" s="29"/>
      <x:c r="J37" s="29" t="str">
        <x:f>IF(F37="","",TODAY()-F37)</x:f>
      </x:c>
      <x:c r="K37" s="36" t="str">
        <x:f>IF(F37="","",F37+7)</x:f>
      </x:c>
      <x:c r="L37" s="29"/>
      <x:c r="M37" s="29"/>
      <x:c r="N37" s="29"/>
      <x:c r="O37" s="29"/>
      <x:c r="P37" s="29"/>
      <x:c r="Q37" s="29"/>
      <x:c r="R37" s="29"/>
      <x:c r="S37" s="29"/>
      <x:c r="T37" s="29"/>
      <x:c r="U37" s="29"/>
      <x:c r="V37" s="29"/>
      <x:c r="W37" s="29"/>
      <x:c r="X37" s="29"/>
      <x:c r="Y37" s="29"/>
      <x:c r="Z37" s="29"/>
    </x:row>
    <x:row r="38">
      <x:c r="A38" s="29"/>
      <x:c r="B38" s="29"/>
      <x:c r="C38" s="29"/>
      <x:c r="D38" s="29"/>
      <x:c r="E38" s="29"/>
      <x:c r="F38" s="36"/>
      <x:c r="G38" s="29"/>
      <x:c r="H38" s="29"/>
      <x:c r="I38" s="29"/>
      <x:c r="J38" s="29" t="str">
        <x:f>IF(F38="","",TODAY()-F38)</x:f>
      </x:c>
      <x:c r="K38" s="36" t="str">
        <x:f>IF(F38="","",F38+7)</x:f>
      </x:c>
      <x:c r="L38" s="29"/>
      <x:c r="M38" s="29"/>
      <x:c r="N38" s="29"/>
      <x:c r="O38" s="29"/>
      <x:c r="P38" s="29"/>
      <x:c r="Q38" s="29"/>
      <x:c r="R38" s="29"/>
      <x:c r="S38" s="29"/>
      <x:c r="T38" s="29"/>
      <x:c r="U38" s="29"/>
      <x:c r="V38" s="29"/>
      <x:c r="W38" s="29"/>
      <x:c r="X38" s="29"/>
      <x:c r="Y38" s="29"/>
      <x:c r="Z38" s="29"/>
    </x:row>
    <x:row r="39">
      <x:c r="A39" s="29"/>
      <x:c r="B39" s="29"/>
      <x:c r="C39" s="29"/>
      <x:c r="D39" s="29"/>
      <x:c r="E39" s="29"/>
      <x:c r="F39" s="36"/>
      <x:c r="G39" s="29"/>
      <x:c r="H39" s="29"/>
      <x:c r="I39" s="29"/>
      <x:c r="J39" s="29" t="str">
        <x:f>IF(F39="","",TODAY()-F39)</x:f>
      </x:c>
      <x:c r="K39" s="36" t="str">
        <x:f>IF(F39="","",F39+7)</x:f>
      </x:c>
      <x:c r="L39" s="29"/>
      <x:c r="M39" s="29"/>
      <x:c r="N39" s="29"/>
      <x:c r="O39" s="29"/>
      <x:c r="P39" s="29"/>
      <x:c r="Q39" s="29"/>
      <x:c r="R39" s="29"/>
      <x:c r="S39" s="29"/>
      <x:c r="T39" s="29"/>
      <x:c r="U39" s="29"/>
      <x:c r="V39" s="29"/>
      <x:c r="W39" s="29"/>
      <x:c r="X39" s="29"/>
      <x:c r="Y39" s="29"/>
      <x:c r="Z39" s="29"/>
    </x:row>
    <x:row r="40">
      <x:c r="A40" s="29"/>
      <x:c r="B40" s="29"/>
      <x:c r="C40" s="29"/>
      <x:c r="D40" s="29"/>
      <x:c r="E40" s="29"/>
      <x:c r="F40" s="36"/>
      <x:c r="G40" s="29"/>
      <x:c r="H40" s="29"/>
      <x:c r="I40" s="29"/>
      <x:c r="J40" s="29" t="str">
        <x:f>IF(F40="","",TODAY()-F40)</x:f>
      </x:c>
      <x:c r="K40" s="36" t="str">
        <x:f>IF(F40="","",F40+7)</x:f>
      </x:c>
      <x:c r="L40" s="29"/>
      <x:c r="M40" s="29"/>
      <x:c r="N40" s="29"/>
      <x:c r="O40" s="29"/>
      <x:c r="P40" s="29"/>
      <x:c r="Q40" s="29"/>
      <x:c r="R40" s="29"/>
      <x:c r="S40" s="29"/>
      <x:c r="T40" s="29"/>
      <x:c r="U40" s="29"/>
      <x:c r="V40" s="29"/>
      <x:c r="W40" s="29"/>
      <x:c r="X40" s="29"/>
      <x:c r="Y40" s="29"/>
      <x:c r="Z40" s="29"/>
    </x:row>
    <x:row r="41">
      <x:c r="A41" s="29"/>
      <x:c r="B41" s="29"/>
      <x:c r="C41" s="29"/>
      <x:c r="D41" s="29"/>
      <x:c r="E41" s="29"/>
      <x:c r="F41" s="36"/>
      <x:c r="G41" s="29"/>
      <x:c r="H41" s="29"/>
      <x:c r="I41" s="29"/>
      <x:c r="J41" s="29" t="str">
        <x:f>IF(F41="","",TODAY()-F41)</x:f>
      </x:c>
      <x:c r="K41" s="36" t="str">
        <x:f>IF(F41="","",F41+7)</x:f>
      </x:c>
      <x:c r="L41" s="29"/>
      <x:c r="M41" s="29"/>
      <x:c r="N41" s="29"/>
      <x:c r="O41" s="29"/>
      <x:c r="P41" s="29"/>
      <x:c r="Q41" s="29"/>
      <x:c r="R41" s="29"/>
      <x:c r="S41" s="29"/>
      <x:c r="T41" s="29"/>
      <x:c r="U41" s="29"/>
      <x:c r="V41" s="29"/>
      <x:c r="W41" s="29"/>
      <x:c r="X41" s="29"/>
      <x:c r="Y41" s="29"/>
      <x:c r="Z41" s="29"/>
    </x:row>
    <x:row r="42">
      <x:c r="A42" s="29"/>
      <x:c r="B42" s="29"/>
      <x:c r="C42" s="29"/>
      <x:c r="D42" s="29"/>
      <x:c r="E42" s="29"/>
      <x:c r="F42" s="36"/>
      <x:c r="G42" s="29"/>
      <x:c r="H42" s="29"/>
      <x:c r="I42" s="29"/>
      <x:c r="J42" s="29" t="str">
        <x:f>IF(F42="","",TODAY()-F42)</x:f>
      </x:c>
      <x:c r="K42" s="36" t="str">
        <x:f>IF(F42="","",F42+7)</x:f>
      </x:c>
      <x:c r="L42" s="29"/>
      <x:c r="M42" s="29"/>
      <x:c r="N42" s="29"/>
      <x:c r="O42" s="29"/>
      <x:c r="P42" s="29"/>
      <x:c r="Q42" s="29"/>
      <x:c r="R42" s="29"/>
      <x:c r="S42" s="29"/>
      <x:c r="T42" s="29"/>
      <x:c r="U42" s="29"/>
      <x:c r="V42" s="29"/>
      <x:c r="W42" s="29"/>
      <x:c r="X42" s="29"/>
      <x:c r="Y42" s="29"/>
      <x:c r="Z42" s="29"/>
    </x:row>
    <x:row r="43">
      <x:c r="A43" s="29"/>
      <x:c r="B43" s="29"/>
      <x:c r="C43" s="29"/>
      <x:c r="D43" s="29"/>
      <x:c r="E43" s="29"/>
      <x:c r="F43" s="36"/>
      <x:c r="G43" s="29"/>
      <x:c r="H43" s="29"/>
      <x:c r="I43" s="29"/>
      <x:c r="J43" s="29" t="str">
        <x:f>IF(F43="","",TODAY()-F43)</x:f>
      </x:c>
      <x:c r="K43" s="36" t="str">
        <x:f>IF(F43="","",F43+7)</x:f>
      </x:c>
      <x:c r="L43" s="29"/>
      <x:c r="M43" s="29"/>
      <x:c r="N43" s="29"/>
      <x:c r="O43" s="29"/>
      <x:c r="P43" s="29"/>
      <x:c r="Q43" s="29"/>
      <x:c r="R43" s="29"/>
      <x:c r="S43" s="29"/>
      <x:c r="T43" s="29"/>
      <x:c r="U43" s="29"/>
      <x:c r="V43" s="29"/>
      <x:c r="W43" s="29"/>
      <x:c r="X43" s="29"/>
      <x:c r="Y43" s="29"/>
      <x:c r="Z43" s="29"/>
    </x:row>
    <x:row r="44">
      <x:c r="A44" s="29"/>
      <x:c r="B44" s="29"/>
      <x:c r="C44" s="29"/>
      <x:c r="D44" s="29"/>
      <x:c r="E44" s="29"/>
      <x:c r="F44" s="36"/>
      <x:c r="G44" s="29"/>
      <x:c r="H44" s="29"/>
      <x:c r="I44" s="29"/>
      <x:c r="J44" s="29" t="str">
        <x:f>IF(F44="","",TODAY()-F44)</x:f>
      </x:c>
      <x:c r="K44" s="36" t="str">
        <x:f>IF(F44="","",F44+7)</x:f>
      </x:c>
      <x:c r="L44" s="29"/>
      <x:c r="M44" s="29"/>
      <x:c r="N44" s="29"/>
      <x:c r="O44" s="29"/>
      <x:c r="P44" s="29"/>
      <x:c r="Q44" s="29"/>
      <x:c r="R44" s="29"/>
      <x:c r="S44" s="29"/>
      <x:c r="T44" s="29"/>
      <x:c r="U44" s="29"/>
      <x:c r="V44" s="29"/>
      <x:c r="W44" s="29"/>
      <x:c r="X44" s="29"/>
      <x:c r="Y44" s="29"/>
      <x:c r="Z44" s="29"/>
    </x:row>
    <x:row r="45">
      <x:c r="A45" s="29"/>
      <x:c r="B45" s="29"/>
      <x:c r="C45" s="29"/>
      <x:c r="D45" s="29"/>
      <x:c r="E45" s="29"/>
      <x:c r="F45" s="36"/>
      <x:c r="G45" s="29"/>
      <x:c r="H45" s="29"/>
      <x:c r="I45" s="29"/>
      <x:c r="J45" s="29" t="str">
        <x:f>IF(F45="","",TODAY()-F45)</x:f>
      </x:c>
      <x:c r="K45" s="36" t="str">
        <x:f>IF(F45="","",F45+7)</x:f>
      </x:c>
      <x:c r="L45" s="29"/>
      <x:c r="M45" s="29"/>
      <x:c r="N45" s="29"/>
      <x:c r="O45" s="29"/>
      <x:c r="P45" s="29"/>
      <x:c r="Q45" s="29"/>
      <x:c r="R45" s="29"/>
      <x:c r="S45" s="29"/>
      <x:c r="T45" s="29"/>
      <x:c r="U45" s="29"/>
      <x:c r="V45" s="29"/>
      <x:c r="W45" s="29"/>
      <x:c r="X45" s="29"/>
      <x:c r="Y45" s="29"/>
      <x:c r="Z45" s="29"/>
    </x:row>
    <x:row r="46">
      <x:c r="A46" s="29"/>
      <x:c r="B46" s="29"/>
      <x:c r="C46" s="29"/>
      <x:c r="D46" s="29"/>
      <x:c r="E46" s="29"/>
      <x:c r="F46" s="36"/>
      <x:c r="G46" s="29"/>
      <x:c r="H46" s="29"/>
      <x:c r="I46" s="29"/>
      <x:c r="J46" s="29" t="str">
        <x:f>IF(F46="","",TODAY()-F46)</x:f>
      </x:c>
      <x:c r="K46" s="36" t="str">
        <x:f>IF(F46="","",F46+7)</x:f>
      </x:c>
      <x:c r="L46" s="29"/>
      <x:c r="M46" s="29"/>
      <x:c r="N46" s="29"/>
      <x:c r="O46" s="29"/>
      <x:c r="P46" s="29"/>
      <x:c r="Q46" s="29"/>
      <x:c r="R46" s="29"/>
      <x:c r="S46" s="29"/>
      <x:c r="T46" s="29"/>
      <x:c r="U46" s="29"/>
      <x:c r="V46" s="29"/>
      <x:c r="W46" s="29"/>
      <x:c r="X46" s="29"/>
      <x:c r="Y46" s="29"/>
      <x:c r="Z46" s="29"/>
    </x:row>
    <x:row r="47">
      <x:c r="A47" s="29"/>
      <x:c r="B47" s="29"/>
      <x:c r="C47" s="29"/>
      <x:c r="D47" s="29"/>
      <x:c r="E47" s="29"/>
      <x:c r="F47" s="36"/>
      <x:c r="G47" s="29"/>
      <x:c r="H47" s="29"/>
      <x:c r="I47" s="29"/>
      <x:c r="J47" s="29" t="str">
        <x:f>IF(F47="","",TODAY()-F47)</x:f>
      </x:c>
      <x:c r="K47" s="36" t="str">
        <x:f>IF(F47="","",F47+7)</x:f>
      </x:c>
      <x:c r="L47" s="29"/>
      <x:c r="M47" s="29"/>
      <x:c r="N47" s="29"/>
      <x:c r="O47" s="29"/>
      <x:c r="P47" s="29"/>
      <x:c r="Q47" s="29"/>
      <x:c r="R47" s="29"/>
      <x:c r="S47" s="29"/>
      <x:c r="T47" s="29"/>
      <x:c r="U47" s="29"/>
      <x:c r="V47" s="29"/>
      <x:c r="W47" s="29"/>
      <x:c r="X47" s="29"/>
      <x:c r="Y47" s="29"/>
      <x:c r="Z47" s="29"/>
    </x:row>
    <x:row r="48">
      <x:c r="A48" s="29"/>
      <x:c r="B48" s="29"/>
      <x:c r="C48" s="29"/>
      <x:c r="D48" s="29"/>
      <x:c r="E48" s="29"/>
      <x:c r="F48" s="36"/>
      <x:c r="G48" s="29"/>
      <x:c r="H48" s="29"/>
      <x:c r="I48" s="29"/>
      <x:c r="J48" s="29" t="str">
        <x:f>IF(F48="","",TODAY()-F48)</x:f>
      </x:c>
      <x:c r="K48" s="36" t="str">
        <x:f>IF(F48="","",F48+7)</x:f>
      </x:c>
      <x:c r="L48" s="29"/>
      <x:c r="M48" s="29"/>
      <x:c r="N48" s="29"/>
      <x:c r="O48" s="29"/>
      <x:c r="P48" s="29"/>
      <x:c r="Q48" s="29"/>
      <x:c r="R48" s="29"/>
      <x:c r="S48" s="29"/>
      <x:c r="T48" s="29"/>
      <x:c r="U48" s="29"/>
      <x:c r="V48" s="29"/>
      <x:c r="W48" s="29"/>
      <x:c r="X48" s="29"/>
      <x:c r="Y48" s="29"/>
      <x:c r="Z48" s="29"/>
    </x:row>
    <x:row r="49">
      <x:c r="A49" s="29"/>
      <x:c r="B49" s="29"/>
      <x:c r="C49" s="29"/>
      <x:c r="D49" s="29"/>
      <x:c r="E49" s="29"/>
      <x:c r="F49" s="36"/>
      <x:c r="G49" s="29"/>
      <x:c r="H49" s="29"/>
      <x:c r="I49" s="29"/>
      <x:c r="J49" s="29" t="str">
        <x:f>IF(F49="","",TODAY()-F49)</x:f>
      </x:c>
      <x:c r="K49" s="36" t="str">
        <x:f>IF(F49="","",F49+7)</x:f>
      </x:c>
      <x:c r="L49" s="29"/>
      <x:c r="M49" s="29"/>
      <x:c r="N49" s="29"/>
      <x:c r="O49" s="29"/>
      <x:c r="P49" s="29"/>
      <x:c r="Q49" s="29"/>
      <x:c r="R49" s="29"/>
      <x:c r="S49" s="29"/>
      <x:c r="T49" s="29"/>
      <x:c r="U49" s="29"/>
      <x:c r="V49" s="29"/>
      <x:c r="W49" s="29"/>
      <x:c r="X49" s="29"/>
      <x:c r="Y49" s="29"/>
      <x:c r="Z49" s="29"/>
    </x:row>
    <x:row r="50">
      <x:c r="A50" s="29"/>
      <x:c r="B50" s="29"/>
      <x:c r="C50" s="29"/>
      <x:c r="D50" s="29"/>
      <x:c r="E50" s="29"/>
      <x:c r="F50" s="36"/>
      <x:c r="G50" s="29"/>
      <x:c r="H50" s="29"/>
      <x:c r="I50" s="29"/>
      <x:c r="J50" s="29" t="str">
        <x:f>IF(F50="","",TODAY()-F50)</x:f>
      </x:c>
      <x:c r="K50" s="36" t="str">
        <x:f>IF(F50="","",F50+7)</x:f>
      </x:c>
      <x:c r="L50" s="29"/>
      <x:c r="M50" s="29"/>
      <x:c r="N50" s="29"/>
      <x:c r="O50" s="29"/>
      <x:c r="P50" s="29"/>
      <x:c r="Q50" s="29"/>
      <x:c r="R50" s="29"/>
      <x:c r="S50" s="29"/>
      <x:c r="T50" s="29"/>
      <x:c r="U50" s="29"/>
      <x:c r="V50" s="29"/>
      <x:c r="W50" s="29"/>
      <x:c r="X50" s="29"/>
      <x:c r="Y50" s="29"/>
      <x:c r="Z50" s="29"/>
    </x:row>
    <x:row r="51">
      <x:c r="A51" s="29"/>
      <x:c r="B51" s="29"/>
      <x:c r="C51" s="29"/>
      <x:c r="D51" s="29"/>
      <x:c r="E51" s="29"/>
      <x:c r="F51" s="36"/>
      <x:c r="G51" s="29"/>
      <x:c r="H51" s="29"/>
      <x:c r="I51" s="29"/>
      <x:c r="J51" s="29" t="str">
        <x:f>IF(F51="","",TODAY()-F51)</x:f>
      </x:c>
      <x:c r="K51" s="36" t="str">
        <x:f>IF(F51="","",F51+7)</x:f>
      </x:c>
      <x:c r="L51" s="29"/>
      <x:c r="M51" s="29"/>
      <x:c r="N51" s="29"/>
      <x:c r="O51" s="29"/>
      <x:c r="P51" s="29"/>
      <x:c r="Q51" s="29"/>
      <x:c r="R51" s="29"/>
      <x:c r="S51" s="29"/>
      <x:c r="T51" s="29"/>
      <x:c r="U51" s="29"/>
      <x:c r="V51" s="29"/>
      <x:c r="W51" s="29"/>
      <x:c r="X51" s="29"/>
      <x:c r="Y51" s="29"/>
      <x:c r="Z51" s="29"/>
    </x:row>
    <x:row r="52">
      <x:c r="A52" s="29"/>
      <x:c r="B52" s="29"/>
      <x:c r="C52" s="29"/>
      <x:c r="D52" s="29"/>
      <x:c r="E52" s="29"/>
      <x:c r="F52" s="36"/>
      <x:c r="G52" s="29"/>
      <x:c r="H52" s="29"/>
      <x:c r="I52" s="29"/>
      <x:c r="J52" s="29" t="str">
        <x:f>IF(F52="","",TODAY()-F52)</x:f>
      </x:c>
      <x:c r="K52" s="36" t="str">
        <x:f>IF(F52="","",F52+7)</x:f>
      </x:c>
      <x:c r="L52" s="29"/>
      <x:c r="M52" s="29"/>
      <x:c r="N52" s="29"/>
      <x:c r="O52" s="29"/>
      <x:c r="P52" s="29"/>
      <x:c r="Q52" s="29"/>
      <x:c r="R52" s="29"/>
      <x:c r="S52" s="29"/>
      <x:c r="T52" s="29"/>
      <x:c r="U52" s="29"/>
      <x:c r="V52" s="29"/>
      <x:c r="W52" s="29"/>
      <x:c r="X52" s="29"/>
      <x:c r="Y52" s="29"/>
      <x:c r="Z52" s="29"/>
    </x:row>
    <x:row r="53">
      <x:c r="A53" s="29"/>
      <x:c r="B53" s="29"/>
      <x:c r="C53" s="29"/>
      <x:c r="D53" s="29"/>
      <x:c r="E53" s="29"/>
      <x:c r="F53" s="36"/>
      <x:c r="G53" s="29"/>
      <x:c r="H53" s="29"/>
      <x:c r="I53" s="29"/>
      <x:c r="J53" s="29" t="str">
        <x:f>IF(F53="","",TODAY()-F53)</x:f>
      </x:c>
      <x:c r="K53" s="36" t="str">
        <x:f>IF(F53="","",F53+7)</x:f>
      </x:c>
      <x:c r="L53" s="29"/>
      <x:c r="M53" s="29"/>
      <x:c r="N53" s="29"/>
      <x:c r="O53" s="29"/>
      <x:c r="P53" s="29"/>
      <x:c r="Q53" s="29"/>
      <x:c r="R53" s="29"/>
      <x:c r="S53" s="29"/>
      <x:c r="T53" s="29"/>
      <x:c r="U53" s="29"/>
      <x:c r="V53" s="29"/>
      <x:c r="W53" s="29"/>
      <x:c r="X53" s="29"/>
      <x:c r="Y53" s="29"/>
      <x:c r="Z53" s="29"/>
    </x:row>
    <x:row r="54">
      <x:c r="A54" s="29"/>
      <x:c r="B54" s="29"/>
      <x:c r="C54" s="29"/>
      <x:c r="D54" s="29"/>
      <x:c r="E54" s="29"/>
      <x:c r="F54" s="36"/>
      <x:c r="G54" s="29"/>
      <x:c r="H54" s="29"/>
      <x:c r="I54" s="29"/>
      <x:c r="J54" s="29" t="str">
        <x:f>IF(F54="","",TODAY()-F54)</x:f>
      </x:c>
      <x:c r="K54" s="36" t="str">
        <x:f>IF(F54="","",F54+7)</x:f>
      </x:c>
      <x:c r="L54" s="29"/>
      <x:c r="M54" s="29"/>
      <x:c r="N54" s="29"/>
      <x:c r="O54" s="29"/>
      <x:c r="P54" s="29"/>
      <x:c r="Q54" s="29"/>
      <x:c r="R54" s="29"/>
      <x:c r="S54" s="29"/>
      <x:c r="T54" s="29"/>
      <x:c r="U54" s="29"/>
      <x:c r="V54" s="29"/>
      <x:c r="W54" s="29"/>
      <x:c r="X54" s="29"/>
      <x:c r="Y54" s="29"/>
      <x:c r="Z54" s="29"/>
    </x:row>
    <x:row r="55">
      <x:c r="A55" s="29"/>
      <x:c r="B55" s="29"/>
      <x:c r="C55" s="29"/>
      <x:c r="D55" s="29"/>
      <x:c r="E55" s="29"/>
      <x:c r="F55" s="36"/>
      <x:c r="G55" s="29"/>
      <x:c r="H55" s="29"/>
      <x:c r="I55" s="29"/>
      <x:c r="J55" s="29" t="str">
        <x:f>IF(F55="","",TODAY()-F55)</x:f>
      </x:c>
      <x:c r="K55" s="36" t="str">
        <x:f>IF(F55="","",F55+7)</x:f>
      </x:c>
      <x:c r="L55" s="29"/>
      <x:c r="M55" s="29"/>
      <x:c r="N55" s="29"/>
      <x:c r="O55" s="29"/>
      <x:c r="P55" s="29"/>
      <x:c r="Q55" s="29"/>
      <x:c r="R55" s="29"/>
      <x:c r="S55" s="29"/>
      <x:c r="T55" s="29"/>
      <x:c r="U55" s="29"/>
      <x:c r="V55" s="29"/>
      <x:c r="W55" s="29"/>
      <x:c r="X55" s="29"/>
      <x:c r="Y55" s="29"/>
      <x:c r="Z55" s="29"/>
    </x:row>
    <x:row r="56">
      <x:c r="A56" s="29"/>
      <x:c r="B56" s="29"/>
      <x:c r="C56" s="29"/>
      <x:c r="D56" s="29"/>
      <x:c r="E56" s="29"/>
      <x:c r="F56" s="36"/>
      <x:c r="G56" s="29"/>
      <x:c r="H56" s="29"/>
      <x:c r="I56" s="29"/>
      <x:c r="J56" s="29" t="str">
        <x:f>IF(F56="","",TODAY()-F56)</x:f>
      </x:c>
      <x:c r="K56" s="36" t="str">
        <x:f>IF(F56="","",F56+7)</x:f>
      </x:c>
      <x:c r="L56" s="29"/>
      <x:c r="M56" s="29"/>
      <x:c r="N56" s="29"/>
      <x:c r="O56" s="29"/>
      <x:c r="P56" s="29"/>
      <x:c r="Q56" s="29"/>
      <x:c r="R56" s="29"/>
      <x:c r="S56" s="29"/>
      <x:c r="T56" s="29"/>
      <x:c r="U56" s="29"/>
      <x:c r="V56" s="29"/>
      <x:c r="W56" s="29"/>
      <x:c r="X56" s="29"/>
      <x:c r="Y56" s="29"/>
      <x:c r="Z56" s="29"/>
    </x:row>
    <x:row r="57">
      <x:c r="A57" s="29"/>
      <x:c r="B57" s="29"/>
      <x:c r="C57" s="29"/>
      <x:c r="D57" s="29"/>
      <x:c r="E57" s="29"/>
      <x:c r="F57" s="36"/>
      <x:c r="G57" s="29"/>
      <x:c r="H57" s="29"/>
      <x:c r="I57" s="29"/>
      <x:c r="J57" s="29" t="str">
        <x:f>IF(F57="","",TODAY()-F57)</x:f>
      </x:c>
      <x:c r="K57" s="36" t="str">
        <x:f>IF(F57="","",F57+7)</x:f>
      </x:c>
      <x:c r="L57" s="29"/>
      <x:c r="M57" s="29"/>
      <x:c r="N57" s="29"/>
      <x:c r="O57" s="29"/>
      <x:c r="P57" s="29"/>
      <x:c r="Q57" s="29"/>
      <x:c r="R57" s="29"/>
      <x:c r="S57" s="29"/>
      <x:c r="T57" s="29"/>
      <x:c r="U57" s="29"/>
      <x:c r="V57" s="29"/>
      <x:c r="W57" s="29"/>
      <x:c r="X57" s="29"/>
      <x:c r="Y57" s="29"/>
      <x:c r="Z57" s="29"/>
    </x:row>
    <x:row r="58">
      <x:c r="A58" s="29"/>
      <x:c r="B58" s="29"/>
      <x:c r="C58" s="29"/>
      <x:c r="D58" s="29"/>
      <x:c r="E58" s="29"/>
      <x:c r="F58" s="36"/>
      <x:c r="G58" s="29"/>
      <x:c r="H58" s="29"/>
      <x:c r="I58" s="29"/>
      <x:c r="J58" s="29" t="str">
        <x:f>IF(F58="","",TODAY()-F58)</x:f>
      </x:c>
      <x:c r="K58" s="36" t="str">
        <x:f>IF(F58="","",F58+7)</x:f>
      </x:c>
      <x:c r="L58" s="29"/>
      <x:c r="M58" s="29"/>
      <x:c r="N58" s="29"/>
      <x:c r="O58" s="29"/>
      <x:c r="P58" s="29"/>
      <x:c r="Q58" s="29"/>
      <x:c r="R58" s="29"/>
      <x:c r="S58" s="29"/>
      <x:c r="T58" s="29"/>
      <x:c r="U58" s="29"/>
      <x:c r="V58" s="29"/>
      <x:c r="W58" s="29"/>
      <x:c r="X58" s="29"/>
      <x:c r="Y58" s="29"/>
      <x:c r="Z58" s="29"/>
    </x:row>
    <x:row r="59">
      <x:c r="A59" s="29"/>
      <x:c r="B59" s="29"/>
      <x:c r="C59" s="29"/>
      <x:c r="D59" s="29"/>
      <x:c r="E59" s="29"/>
      <x:c r="F59" s="36"/>
      <x:c r="G59" s="29"/>
      <x:c r="H59" s="29"/>
      <x:c r="I59" s="29"/>
      <x:c r="J59" s="29" t="str">
        <x:f>IF(F59="","",TODAY()-F59)</x:f>
      </x:c>
      <x:c r="K59" s="36" t="str">
        <x:f>IF(F59="","",F59+7)</x:f>
      </x:c>
      <x:c r="L59" s="29"/>
      <x:c r="M59" s="29"/>
      <x:c r="N59" s="29"/>
      <x:c r="O59" s="29"/>
      <x:c r="P59" s="29"/>
      <x:c r="Q59" s="29"/>
      <x:c r="R59" s="29"/>
      <x:c r="S59" s="29"/>
      <x:c r="T59" s="29"/>
      <x:c r="U59" s="29"/>
      <x:c r="V59" s="29"/>
      <x:c r="W59" s="29"/>
      <x:c r="X59" s="29"/>
      <x:c r="Y59" s="29"/>
      <x:c r="Z59" s="29"/>
    </x:row>
    <x:row r="60">
      <x:c r="A60" s="29"/>
      <x:c r="B60" s="29"/>
      <x:c r="C60" s="29"/>
      <x:c r="D60" s="29"/>
      <x:c r="E60" s="29"/>
      <x:c r="F60" s="36"/>
      <x:c r="G60" s="29"/>
      <x:c r="H60" s="29"/>
      <x:c r="I60" s="29"/>
      <x:c r="J60" s="29" t="str">
        <x:f>IF(F60="","",TODAY()-F60)</x:f>
      </x:c>
      <x:c r="K60" s="36" t="str">
        <x:f>IF(F60="","",F60+7)</x:f>
      </x:c>
      <x:c r="L60" s="29"/>
      <x:c r="M60" s="29"/>
      <x:c r="N60" s="29"/>
      <x:c r="O60" s="29"/>
      <x:c r="P60" s="29"/>
      <x:c r="Q60" s="29"/>
      <x:c r="R60" s="29"/>
      <x:c r="S60" s="29"/>
      <x:c r="T60" s="29"/>
      <x:c r="U60" s="29"/>
      <x:c r="V60" s="29"/>
      <x:c r="W60" s="29"/>
      <x:c r="X60" s="29"/>
      <x:c r="Y60" s="29"/>
      <x:c r="Z60" s="29"/>
    </x:row>
    <x:row r="61">
      <x:c r="A61" s="29"/>
      <x:c r="B61" s="29"/>
      <x:c r="C61" s="29"/>
      <x:c r="D61" s="29"/>
      <x:c r="E61" s="29"/>
      <x:c r="F61" s="36"/>
      <x:c r="G61" s="29"/>
      <x:c r="H61" s="29"/>
      <x:c r="I61" s="29"/>
      <x:c r="J61" s="29" t="str">
        <x:f>IF(F61="","",TODAY()-F61)</x:f>
      </x:c>
      <x:c r="K61" s="36" t="str">
        <x:f>IF(F61="","",F61+7)</x:f>
      </x:c>
      <x:c r="L61" s="29"/>
      <x:c r="M61" s="29"/>
      <x:c r="N61" s="29"/>
      <x:c r="O61" s="29"/>
      <x:c r="P61" s="29"/>
      <x:c r="Q61" s="29"/>
      <x:c r="R61" s="29"/>
      <x:c r="S61" s="29"/>
      <x:c r="T61" s="29"/>
      <x:c r="U61" s="29"/>
      <x:c r="V61" s="29"/>
      <x:c r="W61" s="29"/>
      <x:c r="X61" s="29"/>
      <x:c r="Y61" s="29"/>
      <x:c r="Z61" s="29"/>
    </x:row>
    <x:row r="62">
      <x:c r="A62" s="29"/>
      <x:c r="B62" s="29"/>
      <x:c r="C62" s="29"/>
      <x:c r="D62" s="29"/>
      <x:c r="E62" s="29"/>
      <x:c r="F62" s="36"/>
      <x:c r="G62" s="29"/>
      <x:c r="H62" s="29"/>
      <x:c r="I62" s="29"/>
      <x:c r="J62" s="29" t="str">
        <x:f>IF(F62="","",TODAY()-F62)</x:f>
      </x:c>
      <x:c r="K62" s="36" t="str">
        <x:f>IF(F62="","",F62+7)</x:f>
      </x:c>
      <x:c r="L62" s="29"/>
      <x:c r="M62" s="29"/>
      <x:c r="N62" s="29"/>
      <x:c r="O62" s="29"/>
      <x:c r="P62" s="29"/>
      <x:c r="Q62" s="29"/>
      <x:c r="R62" s="29"/>
      <x:c r="S62" s="29"/>
      <x:c r="T62" s="29"/>
      <x:c r="U62" s="29"/>
      <x:c r="V62" s="29"/>
      <x:c r="W62" s="29"/>
      <x:c r="X62" s="29"/>
      <x:c r="Y62" s="29"/>
      <x:c r="Z62" s="29"/>
    </x:row>
    <x:row r="63">
      <x:c r="A63" s="29"/>
      <x:c r="B63" s="29"/>
      <x:c r="C63" s="29"/>
      <x:c r="D63" s="29"/>
      <x:c r="E63" s="29"/>
      <x:c r="F63" s="36"/>
      <x:c r="G63" s="29"/>
      <x:c r="H63" s="29"/>
      <x:c r="I63" s="29"/>
      <x:c r="J63" s="29" t="str">
        <x:f>IF(F63="","",TODAY()-F63)</x:f>
      </x:c>
      <x:c r="K63" s="36" t="str">
        <x:f>IF(F63="","",F63+7)</x:f>
      </x:c>
      <x:c r="L63" s="29"/>
      <x:c r="M63" s="29"/>
      <x:c r="N63" s="29"/>
      <x:c r="O63" s="29"/>
      <x:c r="P63" s="29"/>
      <x:c r="Q63" s="29"/>
      <x:c r="R63" s="29"/>
      <x:c r="S63" s="29"/>
      <x:c r="T63" s="29"/>
      <x:c r="U63" s="29"/>
      <x:c r="V63" s="29"/>
      <x:c r="W63" s="29"/>
      <x:c r="X63" s="29"/>
      <x:c r="Y63" s="29"/>
      <x:c r="Z63" s="29"/>
    </x:row>
    <x:row r="64">
      <x:c r="A64" s="29"/>
      <x:c r="B64" s="29"/>
      <x:c r="C64" s="29"/>
      <x:c r="D64" s="29"/>
      <x:c r="E64" s="29"/>
      <x:c r="F64" s="36"/>
      <x:c r="G64" s="29"/>
      <x:c r="H64" s="29"/>
      <x:c r="I64" s="29"/>
      <x:c r="J64" s="29" t="str">
        <x:f>IF(F64="","",TODAY()-F64)</x:f>
      </x:c>
      <x:c r="K64" s="36" t="str">
        <x:f>IF(F64="","",F64+7)</x:f>
      </x:c>
      <x:c r="L64" s="29"/>
      <x:c r="M64" s="29"/>
      <x:c r="N64" s="29"/>
      <x:c r="O64" s="29"/>
      <x:c r="P64" s="29"/>
      <x:c r="Q64" s="29"/>
      <x:c r="R64" s="29"/>
      <x:c r="S64" s="29"/>
      <x:c r="T64" s="29"/>
      <x:c r="U64" s="29"/>
      <x:c r="V64" s="29"/>
      <x:c r="W64" s="29"/>
      <x:c r="X64" s="29"/>
      <x:c r="Y64" s="29"/>
      <x:c r="Z64" s="29"/>
    </x:row>
    <x:row r="65">
      <x:c r="A65" s="29"/>
      <x:c r="B65" s="29"/>
      <x:c r="C65" s="29"/>
      <x:c r="D65" s="29"/>
      <x:c r="E65" s="29"/>
      <x:c r="F65" s="36"/>
      <x:c r="G65" s="29"/>
      <x:c r="H65" s="29"/>
      <x:c r="I65" s="29"/>
      <x:c r="J65" s="29" t="str">
        <x:f>IF(F65="","",TODAY()-F65)</x:f>
      </x:c>
      <x:c r="K65" s="36" t="str">
        <x:f>IF(F65="","",F65+7)</x:f>
      </x:c>
      <x:c r="L65" s="29"/>
      <x:c r="M65" s="29"/>
      <x:c r="N65" s="29"/>
      <x:c r="O65" s="29"/>
      <x:c r="P65" s="29"/>
      <x:c r="Q65" s="29"/>
      <x:c r="R65" s="29"/>
      <x:c r="S65" s="29"/>
      <x:c r="T65" s="29"/>
      <x:c r="U65" s="29"/>
      <x:c r="V65" s="29"/>
      <x:c r="W65" s="29"/>
      <x:c r="X65" s="29"/>
      <x:c r="Y65" s="29"/>
      <x:c r="Z65" s="29"/>
    </x:row>
    <x:row r="66">
      <x:c r="A66" s="29"/>
      <x:c r="B66" s="29"/>
      <x:c r="C66" s="29"/>
      <x:c r="D66" s="29"/>
      <x:c r="E66" s="29"/>
      <x:c r="F66" s="36"/>
      <x:c r="G66" s="29"/>
      <x:c r="H66" s="29"/>
      <x:c r="I66" s="29"/>
      <x:c r="J66" s="29" t="str">
        <x:f>IF(F66="","",TODAY()-F66)</x:f>
      </x:c>
      <x:c r="K66" s="36" t="str">
        <x:f>IF(F66="","",F66+7)</x:f>
      </x:c>
      <x:c r="L66" s="29"/>
      <x:c r="M66" s="29"/>
      <x:c r="N66" s="29"/>
      <x:c r="O66" s="29"/>
      <x:c r="P66" s="29"/>
      <x:c r="Q66" s="29"/>
      <x:c r="R66" s="29"/>
      <x:c r="S66" s="29"/>
      <x:c r="T66" s="29"/>
      <x:c r="U66" s="29"/>
      <x:c r="V66" s="29"/>
      <x:c r="W66" s="29"/>
      <x:c r="X66" s="29"/>
      <x:c r="Y66" s="29"/>
      <x:c r="Z66" s="29"/>
    </x:row>
    <x:row r="67">
      <x:c r="A67" s="29"/>
      <x:c r="B67" s="29"/>
      <x:c r="C67" s="29"/>
      <x:c r="D67" s="29"/>
      <x:c r="E67" s="29"/>
      <x:c r="F67" s="36"/>
      <x:c r="G67" s="29"/>
      <x:c r="H67" s="29"/>
      <x:c r="I67" s="29"/>
      <x:c r="J67" s="29" t="str">
        <x:f>IF(F67="","",TODAY()-F67)</x:f>
      </x:c>
      <x:c r="K67" s="36" t="str">
        <x:f>IF(F67="","",F67+7)</x:f>
      </x:c>
      <x:c r="L67" s="29"/>
      <x:c r="M67" s="29"/>
      <x:c r="N67" s="29"/>
      <x:c r="O67" s="29"/>
      <x:c r="P67" s="29"/>
      <x:c r="Q67" s="29"/>
      <x:c r="R67" s="29"/>
      <x:c r="S67" s="29"/>
      <x:c r="T67" s="29"/>
      <x:c r="U67" s="29"/>
      <x:c r="V67" s="29"/>
      <x:c r="W67" s="29"/>
      <x:c r="X67" s="29"/>
      <x:c r="Y67" s="29"/>
      <x:c r="Z67" s="29"/>
    </x:row>
    <x:row r="68">
      <x:c r="A68" s="29"/>
      <x:c r="B68" s="29"/>
      <x:c r="C68" s="29"/>
      <x:c r="D68" s="29"/>
      <x:c r="E68" s="29"/>
      <x:c r="F68" s="36"/>
      <x:c r="G68" s="29"/>
      <x:c r="H68" s="29"/>
      <x:c r="I68" s="29"/>
      <x:c r="J68" s="29" t="str">
        <x:f>IF(F68="","",TODAY()-F68)</x:f>
      </x:c>
      <x:c r="K68" s="36" t="str">
        <x:f>IF(F68="","",F68+7)</x:f>
      </x:c>
      <x:c r="L68" s="29"/>
      <x:c r="M68" s="29"/>
      <x:c r="N68" s="29"/>
      <x:c r="O68" s="29"/>
      <x:c r="P68" s="29"/>
      <x:c r="Q68" s="29"/>
      <x:c r="R68" s="29"/>
      <x:c r="S68" s="29"/>
      <x:c r="T68" s="29"/>
      <x:c r="U68" s="29"/>
      <x:c r="V68" s="29"/>
      <x:c r="W68" s="29"/>
      <x:c r="X68" s="29"/>
      <x:c r="Y68" s="29"/>
      <x:c r="Z68" s="29"/>
    </x:row>
    <x:row r="69">
      <x:c r="A69" s="29"/>
      <x:c r="B69" s="29"/>
      <x:c r="C69" s="29"/>
      <x:c r="D69" s="29"/>
      <x:c r="E69" s="29"/>
      <x:c r="F69" s="36"/>
      <x:c r="G69" s="29"/>
      <x:c r="H69" s="29"/>
      <x:c r="I69" s="29"/>
      <x:c r="J69" s="29" t="str">
        <x:f>IF(F69="","",TODAY()-F69)</x:f>
      </x:c>
      <x:c r="K69" s="36" t="str">
        <x:f>IF(F69="","",F69+7)</x:f>
      </x:c>
      <x:c r="L69" s="29"/>
      <x:c r="M69" s="29"/>
      <x:c r="N69" s="29"/>
      <x:c r="O69" s="29"/>
      <x:c r="P69" s="29"/>
      <x:c r="Q69" s="29"/>
      <x:c r="R69" s="29"/>
      <x:c r="S69" s="29"/>
      <x:c r="T69" s="29"/>
      <x:c r="U69" s="29"/>
      <x:c r="V69" s="29"/>
      <x:c r="W69" s="29"/>
      <x:c r="X69" s="29"/>
      <x:c r="Y69" s="29"/>
      <x:c r="Z69" s="29"/>
    </x:row>
    <x:row r="70">
      <x:c r="A70" s="29"/>
      <x:c r="B70" s="29"/>
      <x:c r="C70" s="29"/>
      <x:c r="D70" s="29"/>
      <x:c r="E70" s="29"/>
      <x:c r="F70" s="36"/>
      <x:c r="G70" s="29"/>
      <x:c r="H70" s="29"/>
      <x:c r="I70" s="29"/>
      <x:c r="J70" s="29" t="str">
        <x:f>IF(F70="","",TODAY()-F70)</x:f>
      </x:c>
      <x:c r="K70" s="36" t="str">
        <x:f>IF(F70="","",F70+7)</x:f>
      </x:c>
      <x:c r="L70" s="29"/>
      <x:c r="M70" s="29"/>
      <x:c r="N70" s="29"/>
      <x:c r="O70" s="29"/>
      <x:c r="P70" s="29"/>
      <x:c r="Q70" s="29"/>
      <x:c r="R70" s="29"/>
      <x:c r="S70" s="29"/>
      <x:c r="T70" s="29"/>
      <x:c r="U70" s="29"/>
      <x:c r="V70" s="29"/>
      <x:c r="W70" s="29"/>
      <x:c r="X70" s="29"/>
      <x:c r="Y70" s="29"/>
      <x:c r="Z70" s="29"/>
    </x:row>
    <x:row r="71">
      <x:c r="A71" s="29"/>
      <x:c r="B71" s="29"/>
      <x:c r="C71" s="29"/>
      <x:c r="D71" s="29"/>
      <x:c r="E71" s="29"/>
      <x:c r="F71" s="36"/>
      <x:c r="G71" s="29"/>
      <x:c r="H71" s="29"/>
      <x:c r="I71" s="29"/>
      <x:c r="J71" s="29" t="str">
        <x:f>IF(F71="","",TODAY()-F71)</x:f>
      </x:c>
      <x:c r="K71" s="36" t="str">
        <x:f>IF(F71="","",F71+7)</x:f>
      </x:c>
      <x:c r="L71" s="29"/>
      <x:c r="M71" s="29"/>
      <x:c r="N71" s="29"/>
      <x:c r="O71" s="29"/>
      <x:c r="P71" s="29"/>
      <x:c r="Q71" s="29"/>
      <x:c r="R71" s="29"/>
      <x:c r="S71" s="29"/>
      <x:c r="T71" s="29"/>
      <x:c r="U71" s="29"/>
      <x:c r="V71" s="29"/>
      <x:c r="W71" s="29"/>
      <x:c r="X71" s="29"/>
      <x:c r="Y71" s="29"/>
      <x:c r="Z71" s="29"/>
    </x:row>
    <x:row r="72">
      <x:c r="A72" s="29"/>
      <x:c r="B72" s="29"/>
      <x:c r="C72" s="29"/>
      <x:c r="D72" s="29"/>
      <x:c r="E72" s="29"/>
      <x:c r="F72" s="36"/>
      <x:c r="G72" s="29"/>
      <x:c r="H72" s="29"/>
      <x:c r="I72" s="29"/>
      <x:c r="J72" s="29" t="str">
        <x:f>IF(F72="","",TODAY()-F72)</x:f>
      </x:c>
      <x:c r="K72" s="36" t="str">
        <x:f>IF(F72="","",F72+7)</x:f>
      </x:c>
      <x:c r="L72" s="29"/>
      <x:c r="M72" s="29"/>
      <x:c r="N72" s="29"/>
      <x:c r="O72" s="29"/>
      <x:c r="P72" s="29"/>
      <x:c r="Q72" s="29"/>
      <x:c r="R72" s="29"/>
      <x:c r="S72" s="29"/>
      <x:c r="T72" s="29"/>
      <x:c r="U72" s="29"/>
      <x:c r="V72" s="29"/>
      <x:c r="W72" s="29"/>
      <x:c r="X72" s="29"/>
      <x:c r="Y72" s="29"/>
      <x:c r="Z72" s="29"/>
    </x:row>
    <x:row r="73">
      <x:c r="A73" s="29"/>
      <x:c r="B73" s="29"/>
      <x:c r="C73" s="29"/>
      <x:c r="D73" s="29"/>
      <x:c r="E73" s="29"/>
      <x:c r="F73" s="36"/>
      <x:c r="G73" s="29"/>
      <x:c r="H73" s="29"/>
      <x:c r="I73" s="29"/>
      <x:c r="J73" s="29" t="str">
        <x:f>IF(F73="","",TODAY()-F73)</x:f>
      </x:c>
      <x:c r="K73" s="36" t="str">
        <x:f>IF(F73="","",F73+7)</x:f>
      </x:c>
      <x:c r="L73" s="29"/>
      <x:c r="M73" s="29"/>
      <x:c r="N73" s="29"/>
      <x:c r="O73" s="29"/>
      <x:c r="P73" s="29"/>
      <x:c r="Q73" s="29"/>
      <x:c r="R73" s="29"/>
      <x:c r="S73" s="29"/>
      <x:c r="T73" s="29"/>
      <x:c r="U73" s="29"/>
      <x:c r="V73" s="29"/>
      <x:c r="W73" s="29"/>
      <x:c r="X73" s="29"/>
      <x:c r="Y73" s="29"/>
      <x:c r="Z73" s="29"/>
    </x:row>
    <x:row r="74">
      <x:c r="A74" s="29"/>
      <x:c r="B74" s="29"/>
      <x:c r="C74" s="29"/>
      <x:c r="D74" s="29"/>
      <x:c r="E74" s="29"/>
      <x:c r="F74" s="36"/>
      <x:c r="G74" s="29"/>
      <x:c r="H74" s="29"/>
      <x:c r="I74" s="29"/>
      <x:c r="J74" s="29" t="str">
        <x:f>IF(F74="","",TODAY()-F74)</x:f>
      </x:c>
      <x:c r="K74" s="36" t="str">
        <x:f>IF(F74="","",F74+7)</x:f>
      </x:c>
      <x:c r="L74" s="29"/>
      <x:c r="M74" s="29"/>
      <x:c r="N74" s="29"/>
      <x:c r="O74" s="29"/>
      <x:c r="P74" s="29"/>
      <x:c r="Q74" s="29"/>
      <x:c r="R74" s="29"/>
      <x:c r="S74" s="29"/>
      <x:c r="T74" s="29"/>
      <x:c r="U74" s="29"/>
      <x:c r="V74" s="29"/>
      <x:c r="W74" s="29"/>
      <x:c r="X74" s="29"/>
      <x:c r="Y74" s="29"/>
      <x:c r="Z74" s="29"/>
    </x:row>
    <x:row r="75">
      <x:c r="A75" s="29"/>
      <x:c r="B75" s="29"/>
      <x:c r="C75" s="29"/>
      <x:c r="D75" s="29"/>
      <x:c r="E75" s="29"/>
      <x:c r="F75" s="36"/>
      <x:c r="G75" s="29"/>
      <x:c r="H75" s="29"/>
      <x:c r="I75" s="29"/>
      <x:c r="J75" s="29" t="str">
        <x:f>IF(F75="","",TODAY()-F75)</x:f>
      </x:c>
      <x:c r="K75" s="36" t="str">
        <x:f>IF(F75="","",F75+7)</x:f>
      </x:c>
      <x:c r="L75" s="29"/>
      <x:c r="M75" s="29"/>
      <x:c r="N75" s="29"/>
      <x:c r="O75" s="29"/>
      <x:c r="P75" s="29"/>
      <x:c r="Q75" s="29"/>
      <x:c r="R75" s="29"/>
      <x:c r="S75" s="29"/>
      <x:c r="T75" s="29"/>
      <x:c r="U75" s="29"/>
      <x:c r="V75" s="29"/>
      <x:c r="W75" s="29"/>
      <x:c r="X75" s="29"/>
      <x:c r="Y75" s="29"/>
      <x:c r="Z75" s="29"/>
    </x:row>
    <x:row r="76">
      <x:c r="A76" s="29"/>
      <x:c r="B76" s="29"/>
      <x:c r="C76" s="29"/>
      <x:c r="D76" s="29"/>
      <x:c r="E76" s="29"/>
      <x:c r="F76" s="36"/>
      <x:c r="G76" s="29"/>
      <x:c r="H76" s="29"/>
      <x:c r="I76" s="29"/>
      <x:c r="J76" s="29" t="str">
        <x:f>IF(F76="","",TODAY()-F76)</x:f>
      </x:c>
      <x:c r="K76" s="36" t="str">
        <x:f>IF(F76="","",F76+7)</x:f>
      </x:c>
      <x:c r="L76" s="29"/>
      <x:c r="M76" s="29"/>
      <x:c r="N76" s="29"/>
      <x:c r="O76" s="29"/>
      <x:c r="P76" s="29"/>
      <x:c r="Q76" s="29"/>
      <x:c r="R76" s="29"/>
      <x:c r="S76" s="29"/>
      <x:c r="T76" s="29"/>
      <x:c r="U76" s="29"/>
      <x:c r="V76" s="29"/>
      <x:c r="W76" s="29"/>
      <x:c r="X76" s="29"/>
      <x:c r="Y76" s="29"/>
      <x:c r="Z76" s="29"/>
    </x:row>
    <x:row r="77">
      <x:c r="A77" s="29"/>
      <x:c r="B77" s="29"/>
      <x:c r="C77" s="29"/>
      <x:c r="D77" s="29"/>
      <x:c r="E77" s="29"/>
      <x:c r="F77" s="36"/>
      <x:c r="G77" s="29"/>
      <x:c r="H77" s="29"/>
      <x:c r="I77" s="29"/>
      <x:c r="J77" s="29" t="str">
        <x:f>IF(F77="","",TODAY()-F77)</x:f>
      </x:c>
      <x:c r="K77" s="36" t="str">
        <x:f>IF(F77="","",F77+7)</x:f>
      </x:c>
      <x:c r="L77" s="29"/>
      <x:c r="M77" s="29"/>
      <x:c r="N77" s="29"/>
      <x:c r="O77" s="29"/>
      <x:c r="P77" s="29"/>
      <x:c r="Q77" s="29"/>
      <x:c r="R77" s="29"/>
      <x:c r="S77" s="29"/>
      <x:c r="T77" s="29"/>
      <x:c r="U77" s="29"/>
      <x:c r="V77" s="29"/>
      <x:c r="W77" s="29"/>
      <x:c r="X77" s="29"/>
      <x:c r="Y77" s="29"/>
      <x:c r="Z77" s="29"/>
    </x:row>
    <x:row r="78">
      <x:c r="A78" s="29"/>
      <x:c r="B78" s="29"/>
      <x:c r="C78" s="29"/>
      <x:c r="D78" s="29"/>
      <x:c r="E78" s="29"/>
      <x:c r="F78" s="36"/>
      <x:c r="G78" s="29"/>
      <x:c r="H78" s="29"/>
      <x:c r="I78" s="29"/>
      <x:c r="J78" s="29" t="str">
        <x:f>IF(F78="","",TODAY()-F78)</x:f>
      </x:c>
      <x:c r="K78" s="36" t="str">
        <x:f>IF(F78="","",F78+7)</x:f>
      </x:c>
      <x:c r="L78" s="29"/>
      <x:c r="M78" s="29"/>
      <x:c r="N78" s="29"/>
      <x:c r="O78" s="29"/>
      <x:c r="P78" s="29"/>
      <x:c r="Q78" s="29"/>
      <x:c r="R78" s="29"/>
      <x:c r="S78" s="29"/>
      <x:c r="T78" s="29"/>
      <x:c r="U78" s="29"/>
      <x:c r="V78" s="29"/>
      <x:c r="W78" s="29"/>
      <x:c r="X78" s="29"/>
      <x:c r="Y78" s="29"/>
      <x:c r="Z78" s="29"/>
    </x:row>
    <x:row r="79">
      <x:c r="A79" s="29"/>
      <x:c r="B79" s="29"/>
      <x:c r="C79" s="29"/>
      <x:c r="D79" s="29"/>
      <x:c r="E79" s="29"/>
      <x:c r="F79" s="36"/>
      <x:c r="G79" s="29"/>
      <x:c r="H79" s="29"/>
      <x:c r="I79" s="29"/>
      <x:c r="J79" s="29" t="str">
        <x:f>IF(F79="","",TODAY()-F79)</x:f>
      </x:c>
      <x:c r="K79" s="36" t="str">
        <x:f>IF(F79="","",F79+7)</x:f>
      </x:c>
      <x:c r="L79" s="29"/>
      <x:c r="M79" s="29"/>
      <x:c r="N79" s="29"/>
      <x:c r="O79" s="29"/>
      <x:c r="P79" s="29"/>
      <x:c r="Q79" s="29"/>
      <x:c r="R79" s="29"/>
      <x:c r="S79" s="29"/>
      <x:c r="T79" s="29"/>
      <x:c r="U79" s="29"/>
      <x:c r="V79" s="29"/>
      <x:c r="W79" s="29"/>
      <x:c r="X79" s="29"/>
      <x:c r="Y79" s="29"/>
      <x:c r="Z79" s="29"/>
    </x:row>
    <x:row r="80">
      <x:c r="A80" s="29"/>
      <x:c r="B80" s="29"/>
      <x:c r="C80" s="29"/>
      <x:c r="D80" s="29"/>
      <x:c r="E80" s="29"/>
      <x:c r="F80" s="36"/>
      <x:c r="G80" s="29"/>
      <x:c r="H80" s="29"/>
      <x:c r="I80" s="29"/>
      <x:c r="J80" s="29" t="str">
        <x:f>IF(F80="","",TODAY()-F80)</x:f>
      </x:c>
      <x:c r="K80" s="36" t="str">
        <x:f>IF(F80="","",F80+7)</x:f>
      </x:c>
      <x:c r="L80" s="29"/>
      <x:c r="M80" s="29"/>
      <x:c r="N80" s="29"/>
      <x:c r="O80" s="29"/>
      <x:c r="P80" s="29"/>
      <x:c r="Q80" s="29"/>
      <x:c r="R80" s="29"/>
      <x:c r="S80" s="29"/>
      <x:c r="T80" s="29"/>
      <x:c r="U80" s="29"/>
      <x:c r="V80" s="29"/>
      <x:c r="W80" s="29"/>
      <x:c r="X80" s="29"/>
      <x:c r="Y80" s="29"/>
      <x:c r="Z80" s="29"/>
    </x:row>
    <x:row r="81">
      <x:c r="A81" s="29"/>
      <x:c r="B81" s="29"/>
      <x:c r="C81" s="29"/>
      <x:c r="D81" s="29"/>
      <x:c r="E81" s="29"/>
      <x:c r="F81" s="36"/>
      <x:c r="G81" s="29"/>
      <x:c r="H81" s="29"/>
      <x:c r="I81" s="29"/>
      <x:c r="J81" s="29" t="str">
        <x:f>IF(F81="","",TODAY()-F81)</x:f>
      </x:c>
      <x:c r="K81" s="36" t="str">
        <x:f>IF(F81="","",F81+7)</x:f>
      </x:c>
      <x:c r="L81" s="29"/>
      <x:c r="M81" s="29"/>
      <x:c r="N81" s="29"/>
      <x:c r="O81" s="29"/>
      <x:c r="P81" s="29"/>
      <x:c r="Q81" s="29"/>
      <x:c r="R81" s="29"/>
      <x:c r="S81" s="29"/>
      <x:c r="T81" s="29"/>
      <x:c r="U81" s="29"/>
      <x:c r="V81" s="29"/>
      <x:c r="W81" s="29"/>
      <x:c r="X81" s="29"/>
      <x:c r="Y81" s="29"/>
      <x:c r="Z81" s="29"/>
    </x:row>
    <x:row r="82">
      <x:c r="A82" s="29"/>
      <x:c r="B82" s="29"/>
      <x:c r="C82" s="29"/>
      <x:c r="D82" s="29"/>
      <x:c r="E82" s="29"/>
      <x:c r="F82" s="36"/>
      <x:c r="G82" s="29"/>
      <x:c r="H82" s="29"/>
      <x:c r="I82" s="29"/>
      <x:c r="J82" s="29" t="str">
        <x:f>IF(F82="","",TODAY()-F82)</x:f>
      </x:c>
      <x:c r="K82" s="36" t="str">
        <x:f>IF(F82="","",F82+7)</x:f>
      </x:c>
      <x:c r="L82" s="29"/>
      <x:c r="M82" s="29"/>
      <x:c r="N82" s="29"/>
      <x:c r="O82" s="29"/>
      <x:c r="P82" s="29"/>
      <x:c r="Q82" s="29"/>
      <x:c r="R82" s="29"/>
      <x:c r="S82" s="29"/>
      <x:c r="T82" s="29"/>
      <x:c r="U82" s="29"/>
      <x:c r="V82" s="29"/>
      <x:c r="W82" s="29"/>
      <x:c r="X82" s="29"/>
      <x:c r="Y82" s="29"/>
      <x:c r="Z82" s="29"/>
    </x:row>
    <x:row r="83">
      <x:c r="A83" s="29"/>
      <x:c r="B83" s="29"/>
      <x:c r="C83" s="29"/>
      <x:c r="D83" s="29"/>
      <x:c r="E83" s="29"/>
      <x:c r="F83" s="36"/>
      <x:c r="G83" s="29"/>
      <x:c r="H83" s="29"/>
      <x:c r="I83" s="29"/>
      <x:c r="J83" s="29" t="str">
        <x:f>IF(F83="","",TODAY()-F83)</x:f>
      </x:c>
      <x:c r="K83" s="36" t="str">
        <x:f>IF(F83="","",F83+7)</x:f>
      </x:c>
      <x:c r="L83" s="29"/>
      <x:c r="M83" s="29"/>
      <x:c r="N83" s="29"/>
      <x:c r="O83" s="29"/>
      <x:c r="P83" s="29"/>
      <x:c r="Q83" s="29"/>
      <x:c r="R83" s="29"/>
      <x:c r="S83" s="29"/>
      <x:c r="T83" s="29"/>
      <x:c r="U83" s="29"/>
      <x:c r="V83" s="29"/>
      <x:c r="W83" s="29"/>
      <x:c r="X83" s="29"/>
      <x:c r="Y83" s="29"/>
      <x:c r="Z83" s="29"/>
    </x:row>
    <x:row r="84">
      <x:c r="A84" s="29"/>
      <x:c r="B84" s="29"/>
      <x:c r="C84" s="29"/>
      <x:c r="D84" s="29"/>
      <x:c r="E84" s="29"/>
      <x:c r="F84" s="36"/>
      <x:c r="G84" s="29"/>
      <x:c r="H84" s="29"/>
      <x:c r="I84" s="29"/>
      <x:c r="J84" s="29" t="str">
        <x:f>IF(F84="","",TODAY()-F84)</x:f>
      </x:c>
      <x:c r="K84" s="36" t="str">
        <x:f>IF(F84="","",F84+7)</x:f>
      </x:c>
      <x:c r="L84" s="29"/>
      <x:c r="M84" s="29"/>
      <x:c r="N84" s="29"/>
      <x:c r="O84" s="29"/>
      <x:c r="P84" s="29"/>
      <x:c r="Q84" s="29"/>
      <x:c r="R84" s="29"/>
      <x:c r="S84" s="29"/>
      <x:c r="T84" s="29"/>
      <x:c r="U84" s="29"/>
      <x:c r="V84" s="29"/>
      <x:c r="W84" s="29"/>
      <x:c r="X84" s="29"/>
      <x:c r="Y84" s="29"/>
      <x:c r="Z84" s="29"/>
    </x:row>
    <x:row r="85">
      <x:c r="A85" s="29"/>
      <x:c r="B85" s="29"/>
      <x:c r="C85" s="29"/>
      <x:c r="D85" s="29"/>
      <x:c r="E85" s="29"/>
      <x:c r="F85" s="36"/>
      <x:c r="G85" s="29"/>
      <x:c r="H85" s="29"/>
      <x:c r="I85" s="29"/>
      <x:c r="J85" s="29" t="str">
        <x:f>IF(F85="","",TODAY()-F85)</x:f>
      </x:c>
      <x:c r="K85" s="36" t="str">
        <x:f>IF(F85="","",F85+7)</x:f>
      </x:c>
      <x:c r="L85" s="29"/>
      <x:c r="M85" s="29"/>
      <x:c r="N85" s="29"/>
      <x:c r="O85" s="29"/>
      <x:c r="P85" s="29"/>
      <x:c r="Q85" s="29"/>
      <x:c r="R85" s="29"/>
      <x:c r="S85" s="29"/>
      <x:c r="T85" s="29"/>
      <x:c r="U85" s="29"/>
      <x:c r="V85" s="29"/>
      <x:c r="W85" s="29"/>
      <x:c r="X85" s="29"/>
      <x:c r="Y85" s="29"/>
      <x:c r="Z85" s="29"/>
    </x:row>
    <x:row r="86">
      <x:c r="A86" s="29"/>
      <x:c r="B86" s="29"/>
      <x:c r="C86" s="29"/>
      <x:c r="D86" s="29"/>
      <x:c r="E86" s="29"/>
      <x:c r="F86" s="36"/>
      <x:c r="G86" s="29"/>
      <x:c r="H86" s="29"/>
      <x:c r="I86" s="29"/>
      <x:c r="J86" s="29" t="str">
        <x:f>IF(F86="","",TODAY()-F86)</x:f>
      </x:c>
      <x:c r="K86" s="36" t="str">
        <x:f>IF(F86="","",F86+7)</x:f>
      </x:c>
      <x:c r="L86" s="29"/>
      <x:c r="M86" s="29"/>
      <x:c r="N86" s="29"/>
      <x:c r="O86" s="29"/>
      <x:c r="P86" s="29"/>
      <x:c r="Q86" s="29"/>
      <x:c r="R86" s="29"/>
      <x:c r="S86" s="29"/>
      <x:c r="T86" s="29"/>
      <x:c r="U86" s="29"/>
      <x:c r="V86" s="29"/>
      <x:c r="W86" s="29"/>
      <x:c r="X86" s="29"/>
      <x:c r="Y86" s="29"/>
      <x:c r="Z86" s="29"/>
    </x:row>
    <x:row r="87">
      <x:c r="A87" s="29"/>
      <x:c r="B87" s="29"/>
      <x:c r="C87" s="29"/>
      <x:c r="D87" s="29"/>
      <x:c r="E87" s="29"/>
      <x:c r="F87" s="36"/>
      <x:c r="G87" s="29"/>
      <x:c r="H87" s="29"/>
      <x:c r="I87" s="29"/>
      <x:c r="J87" s="29" t="str">
        <x:f>IF(F87="","",TODAY()-F87)</x:f>
      </x:c>
      <x:c r="K87" s="36" t="str">
        <x:f>IF(F87="","",F87+7)</x:f>
      </x:c>
      <x:c r="L87" s="29"/>
      <x:c r="M87" s="29"/>
      <x:c r="N87" s="29"/>
      <x:c r="O87" s="29"/>
      <x:c r="P87" s="29"/>
      <x:c r="Q87" s="29"/>
      <x:c r="R87" s="29"/>
      <x:c r="S87" s="29"/>
      <x:c r="T87" s="29"/>
      <x:c r="U87" s="29"/>
      <x:c r="V87" s="29"/>
      <x:c r="W87" s="29"/>
      <x:c r="X87" s="29"/>
      <x:c r="Y87" s="29"/>
      <x:c r="Z87" s="29"/>
    </x:row>
    <x:row r="88">
      <x:c r="A88" s="29"/>
      <x:c r="B88" s="29"/>
      <x:c r="C88" s="29"/>
      <x:c r="D88" s="29"/>
      <x:c r="E88" s="29"/>
      <x:c r="F88" s="36"/>
      <x:c r="G88" s="29"/>
      <x:c r="H88" s="29"/>
      <x:c r="I88" s="29"/>
      <x:c r="J88" s="29" t="str">
        <x:f>IF(F88="","",TODAY()-F88)</x:f>
      </x:c>
      <x:c r="K88" s="36" t="str">
        <x:f>IF(F88="","",F88+7)</x:f>
      </x:c>
      <x:c r="L88" s="29"/>
      <x:c r="M88" s="29"/>
      <x:c r="N88" s="29"/>
      <x:c r="O88" s="29"/>
      <x:c r="P88" s="29"/>
      <x:c r="Q88" s="29"/>
      <x:c r="R88" s="29"/>
      <x:c r="S88" s="29"/>
      <x:c r="T88" s="29"/>
      <x:c r="U88" s="29"/>
      <x:c r="V88" s="29"/>
      <x:c r="W88" s="29"/>
      <x:c r="X88" s="29"/>
      <x:c r="Y88" s="29"/>
      <x:c r="Z88" s="29"/>
    </x:row>
    <x:row r="89">
      <x:c r="A89" s="29"/>
      <x:c r="B89" s="29"/>
      <x:c r="C89" s="29"/>
      <x:c r="D89" s="29"/>
      <x:c r="E89" s="29"/>
      <x:c r="F89" s="36"/>
      <x:c r="G89" s="29"/>
      <x:c r="H89" s="29"/>
      <x:c r="I89" s="29"/>
      <x:c r="J89" s="29" t="str">
        <x:f>IF(F89="","",TODAY()-F89)</x:f>
      </x:c>
      <x:c r="K89" s="36" t="str">
        <x:f>IF(F89="","",F89+7)</x:f>
      </x:c>
      <x:c r="L89" s="29"/>
      <x:c r="M89" s="29"/>
      <x:c r="N89" s="29"/>
      <x:c r="O89" s="29"/>
      <x:c r="P89" s="29"/>
      <x:c r="Q89" s="29"/>
      <x:c r="R89" s="29"/>
      <x:c r="S89" s="29"/>
      <x:c r="T89" s="29"/>
      <x:c r="U89" s="29"/>
      <x:c r="V89" s="29"/>
      <x:c r="W89" s="29"/>
      <x:c r="X89" s="29"/>
      <x:c r="Y89" s="29"/>
      <x:c r="Z89" s="29"/>
    </x:row>
    <x:row r="90">
      <x:c r="A90" s="29"/>
      <x:c r="B90" s="29"/>
      <x:c r="C90" s="29"/>
      <x:c r="D90" s="29"/>
      <x:c r="E90" s="29"/>
      <x:c r="F90" s="36"/>
      <x:c r="G90" s="29"/>
      <x:c r="H90" s="29"/>
      <x:c r="I90" s="29"/>
      <x:c r="J90" s="29" t="str">
        <x:f>IF(F90="","",TODAY()-F90)</x:f>
      </x:c>
      <x:c r="K90" s="36" t="str">
        <x:f>IF(F90="","",F90+7)</x:f>
      </x:c>
      <x:c r="L90" s="29"/>
      <x:c r="M90" s="29"/>
      <x:c r="N90" s="29"/>
      <x:c r="O90" s="29"/>
      <x:c r="P90" s="29"/>
      <x:c r="Q90" s="29"/>
      <x:c r="R90" s="29"/>
      <x:c r="S90" s="29"/>
      <x:c r="T90" s="29"/>
      <x:c r="U90" s="29"/>
      <x:c r="V90" s="29"/>
      <x:c r="W90" s="29"/>
      <x:c r="X90" s="29"/>
      <x:c r="Y90" s="29"/>
      <x:c r="Z90" s="29"/>
    </x:row>
    <x:row r="91">
      <x:c r="A91" s="29"/>
      <x:c r="B91" s="29"/>
      <x:c r="C91" s="29"/>
      <x:c r="D91" s="29"/>
      <x:c r="E91" s="29"/>
      <x:c r="F91" s="36"/>
      <x:c r="G91" s="29"/>
      <x:c r="H91" s="29"/>
      <x:c r="I91" s="29"/>
      <x:c r="J91" s="29" t="str">
        <x:f>IF(F91="","",TODAY()-F91)</x:f>
      </x:c>
      <x:c r="K91" s="36" t="str">
        <x:f>IF(F91="","",F91+7)</x:f>
      </x:c>
      <x:c r="L91" s="29"/>
      <x:c r="M91" s="29"/>
      <x:c r="N91" s="29"/>
      <x:c r="O91" s="29"/>
      <x:c r="P91" s="29"/>
      <x:c r="Q91" s="29"/>
      <x:c r="R91" s="29"/>
      <x:c r="S91" s="29"/>
      <x:c r="T91" s="29"/>
      <x:c r="U91" s="29"/>
      <x:c r="V91" s="29"/>
      <x:c r="W91" s="29"/>
      <x:c r="X91" s="29"/>
      <x:c r="Y91" s="29"/>
      <x:c r="Z91" s="29"/>
    </x:row>
    <x:row r="92">
      <x:c r="A92" s="29"/>
      <x:c r="B92" s="29"/>
      <x:c r="C92" s="29"/>
      <x:c r="D92" s="29"/>
      <x:c r="E92" s="29"/>
      <x:c r="F92" s="36"/>
      <x:c r="G92" s="29"/>
      <x:c r="H92" s="29"/>
      <x:c r="I92" s="29"/>
      <x:c r="J92" s="29" t="str">
        <x:f>IF(F92="","",TODAY()-F92)</x:f>
      </x:c>
      <x:c r="K92" s="36" t="str">
        <x:f>IF(F92="","",F92+7)</x:f>
      </x:c>
      <x:c r="L92" s="29"/>
      <x:c r="M92" s="29"/>
      <x:c r="N92" s="29"/>
      <x:c r="O92" s="29"/>
      <x:c r="P92" s="29"/>
      <x:c r="Q92" s="29"/>
      <x:c r="R92" s="29"/>
      <x:c r="S92" s="29"/>
      <x:c r="T92" s="29"/>
      <x:c r="U92" s="29"/>
      <x:c r="V92" s="29"/>
      <x:c r="W92" s="29"/>
      <x:c r="X92" s="29"/>
      <x:c r="Y92" s="29"/>
      <x:c r="Z92" s="29"/>
    </x:row>
    <x:row r="93">
      <x:c r="A93" s="29"/>
      <x:c r="B93" s="29"/>
      <x:c r="C93" s="29"/>
      <x:c r="D93" s="29"/>
      <x:c r="E93" s="29"/>
      <x:c r="F93" s="36"/>
      <x:c r="G93" s="29"/>
      <x:c r="H93" s="29"/>
      <x:c r="I93" s="29"/>
      <x:c r="J93" s="29" t="str">
        <x:f>IF(F93="","",TODAY()-F93)</x:f>
      </x:c>
      <x:c r="K93" s="36" t="str">
        <x:f>IF(F93="","",F93+7)</x:f>
      </x:c>
      <x:c r="L93" s="29"/>
      <x:c r="M93" s="29"/>
      <x:c r="N93" s="29"/>
      <x:c r="O93" s="29"/>
      <x:c r="P93" s="29"/>
      <x:c r="Q93" s="29"/>
      <x:c r="R93" s="29"/>
      <x:c r="S93" s="29"/>
      <x:c r="T93" s="29"/>
      <x:c r="U93" s="29"/>
      <x:c r="V93" s="29"/>
      <x:c r="W93" s="29"/>
      <x:c r="X93" s="29"/>
      <x:c r="Y93" s="29"/>
      <x:c r="Z93" s="29"/>
    </x:row>
    <x:row r="94">
      <x:c r="A94" s="29"/>
      <x:c r="B94" s="29"/>
      <x:c r="C94" s="29"/>
      <x:c r="D94" s="29"/>
      <x:c r="E94" s="29"/>
      <x:c r="F94" s="36"/>
      <x:c r="G94" s="29"/>
      <x:c r="H94" s="29"/>
      <x:c r="I94" s="29"/>
      <x:c r="J94" s="29" t="str">
        <x:f>IF(F94="","",TODAY()-F94)</x:f>
      </x:c>
      <x:c r="K94" s="36" t="str">
        <x:f>IF(F94="","",F94+7)</x:f>
      </x:c>
      <x:c r="L94" s="29"/>
      <x:c r="M94" s="29"/>
      <x:c r="N94" s="29"/>
      <x:c r="O94" s="29"/>
      <x:c r="P94" s="29"/>
      <x:c r="Q94" s="29"/>
      <x:c r="R94" s="29"/>
      <x:c r="S94" s="29"/>
      <x:c r="T94" s="29"/>
      <x:c r="U94" s="29"/>
      <x:c r="V94" s="29"/>
      <x:c r="W94" s="29"/>
      <x:c r="X94" s="29"/>
      <x:c r="Y94" s="29"/>
      <x:c r="Z94" s="29"/>
    </x:row>
    <x:row r="95">
      <x:c r="A95" s="29"/>
      <x:c r="B95" s="29"/>
      <x:c r="C95" s="29"/>
      <x:c r="D95" s="29"/>
      <x:c r="E95" s="29"/>
      <x:c r="F95" s="36"/>
      <x:c r="G95" s="29"/>
      <x:c r="H95" s="29"/>
      <x:c r="I95" s="29"/>
      <x:c r="J95" s="29" t="str">
        <x:f>IF(F95="","",TODAY()-F95)</x:f>
      </x:c>
      <x:c r="K95" s="36" t="str">
        <x:f>IF(F95="","",F95+7)</x:f>
      </x:c>
      <x:c r="L95" s="29"/>
      <x:c r="M95" s="29"/>
      <x:c r="N95" s="29"/>
      <x:c r="O95" s="29"/>
      <x:c r="P95" s="29"/>
      <x:c r="Q95" s="29"/>
      <x:c r="R95" s="29"/>
      <x:c r="S95" s="29"/>
      <x:c r="T95" s="29"/>
      <x:c r="U95" s="29"/>
      <x:c r="V95" s="29"/>
      <x:c r="W95" s="29"/>
      <x:c r="X95" s="29"/>
      <x:c r="Y95" s="29"/>
      <x:c r="Z95" s="29"/>
    </x:row>
    <x:row r="96">
      <x:c r="A96" s="29"/>
      <x:c r="B96" s="29"/>
      <x:c r="C96" s="29"/>
      <x:c r="D96" s="29"/>
      <x:c r="E96" s="29"/>
      <x:c r="F96" s="36"/>
      <x:c r="G96" s="29"/>
      <x:c r="H96" s="29"/>
      <x:c r="I96" s="29"/>
      <x:c r="J96" s="29" t="str">
        <x:f>IF(F96="","",TODAY()-F96)</x:f>
      </x:c>
      <x:c r="K96" s="36" t="str">
        <x:f>IF(F96="","",F96+7)</x:f>
      </x:c>
      <x:c r="L96" s="29"/>
      <x:c r="M96" s="29"/>
      <x:c r="N96" s="29"/>
      <x:c r="O96" s="29"/>
      <x:c r="P96" s="29"/>
      <x:c r="Q96" s="29"/>
      <x:c r="R96" s="29"/>
      <x:c r="S96" s="29"/>
      <x:c r="T96" s="29"/>
      <x:c r="U96" s="29"/>
      <x:c r="V96" s="29"/>
      <x:c r="W96" s="29"/>
      <x:c r="X96" s="29"/>
      <x:c r="Y96" s="29"/>
      <x:c r="Z96" s="29"/>
    </x:row>
    <x:row r="97">
      <x:c r="A97" s="29"/>
      <x:c r="B97" s="29"/>
      <x:c r="C97" s="29"/>
      <x:c r="D97" s="29"/>
      <x:c r="E97" s="29"/>
      <x:c r="F97" s="36"/>
      <x:c r="G97" s="29"/>
      <x:c r="H97" s="29"/>
      <x:c r="I97" s="29"/>
      <x:c r="J97" s="29" t="str">
        <x:f>IF(F97="","",TODAY()-F97)</x:f>
      </x:c>
      <x:c r="K97" s="36" t="str">
        <x:f>IF(F97="","",F97+7)</x:f>
      </x:c>
      <x:c r="L97" s="29"/>
      <x:c r="M97" s="29"/>
      <x:c r="N97" s="29"/>
      <x:c r="O97" s="29"/>
      <x:c r="P97" s="29"/>
      <x:c r="Q97" s="29"/>
      <x:c r="R97" s="29"/>
      <x:c r="S97" s="29"/>
      <x:c r="T97" s="29"/>
      <x:c r="U97" s="29"/>
      <x:c r="V97" s="29"/>
      <x:c r="W97" s="29"/>
      <x:c r="X97" s="29"/>
      <x:c r="Y97" s="29"/>
      <x:c r="Z97" s="29"/>
    </x:row>
    <x:row r="98">
      <x:c r="A98" s="29"/>
      <x:c r="B98" s="29"/>
      <x:c r="C98" s="29"/>
      <x:c r="D98" s="29"/>
      <x:c r="E98" s="29"/>
      <x:c r="F98" s="36"/>
      <x:c r="G98" s="29"/>
      <x:c r="H98" s="29"/>
      <x:c r="I98" s="29"/>
      <x:c r="J98" s="29" t="str">
        <x:f>IF(F98="","",TODAY()-F98)</x:f>
      </x:c>
      <x:c r="K98" s="36" t="str">
        <x:f>IF(F98="","",F98+7)</x:f>
      </x:c>
      <x:c r="L98" s="29"/>
      <x:c r="M98" s="29"/>
      <x:c r="N98" s="29"/>
      <x:c r="O98" s="29"/>
      <x:c r="P98" s="29"/>
      <x:c r="Q98" s="29"/>
      <x:c r="R98" s="29"/>
      <x:c r="S98" s="29"/>
      <x:c r="T98" s="29"/>
      <x:c r="U98" s="29"/>
      <x:c r="V98" s="29"/>
      <x:c r="W98" s="29"/>
      <x:c r="X98" s="29"/>
      <x:c r="Y98" s="29"/>
      <x:c r="Z98" s="29"/>
    </x:row>
    <x:row r="99">
      <x:c r="A99" s="29"/>
      <x:c r="B99" s="29"/>
      <x:c r="C99" s="29"/>
      <x:c r="D99" s="29"/>
      <x:c r="E99" s="29"/>
      <x:c r="F99" s="36"/>
      <x:c r="G99" s="29"/>
      <x:c r="H99" s="29"/>
      <x:c r="I99" s="29"/>
      <x:c r="J99" s="29" t="str">
        <x:f>IF(F99="","",TODAY()-F99)</x:f>
      </x:c>
      <x:c r="K99" s="36" t="str">
        <x:f>IF(F99="","",F99+7)</x:f>
      </x:c>
      <x:c r="L99" s="29"/>
      <x:c r="M99" s="29"/>
      <x:c r="N99" s="29"/>
      <x:c r="O99" s="29"/>
      <x:c r="P99" s="29"/>
      <x:c r="Q99" s="29"/>
      <x:c r="R99" s="29"/>
      <x:c r="S99" s="29"/>
      <x:c r="T99" s="29"/>
      <x:c r="U99" s="29"/>
      <x:c r="V99" s="29"/>
      <x:c r="W99" s="29"/>
      <x:c r="X99" s="29"/>
      <x:c r="Y99" s="29"/>
      <x:c r="Z99" s="29"/>
    </x:row>
    <x:row r="100">
      <x:c r="A100" s="29"/>
      <x:c r="B100" s="29"/>
      <x:c r="C100" s="29"/>
      <x:c r="D100" s="29"/>
      <x:c r="E100" s="29"/>
      <x:c r="F100" s="36"/>
      <x:c r="G100" s="29"/>
      <x:c r="H100" s="29"/>
      <x:c r="I100" s="29"/>
      <x:c r="J100" s="29" t="str">
        <x:f>IF(F100="","",TODAY()-F100)</x:f>
      </x:c>
      <x:c r="K100" s="36" t="str">
        <x:f>IF(F100="","",F100+7)</x:f>
      </x:c>
      <x:c r="L100" s="29"/>
      <x:c r="M100" s="29"/>
      <x:c r="N100" s="29"/>
      <x:c r="O100" s="29"/>
      <x:c r="P100" s="29"/>
      <x:c r="Q100" s="29"/>
      <x:c r="R100" s="29"/>
      <x:c r="S100" s="29"/>
      <x:c r="T100" s="29"/>
      <x:c r="U100" s="29"/>
      <x:c r="V100" s="29"/>
      <x:c r="W100" s="29"/>
      <x:c r="X100" s="29"/>
      <x:c r="Y100" s="29"/>
      <x:c r="Z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  <x:c r="P101" s="29"/>
      <x:c r="Q101" s="29"/>
      <x:c r="R101" s="29"/>
      <x:c r="S101" s="29"/>
      <x:c r="T101" s="29"/>
      <x:c r="U101" s="29"/>
      <x:c r="V101" s="29"/>
      <x:c r="W101" s="29"/>
      <x:c r="X101" s="29"/>
      <x:c r="Y101" s="29"/>
      <x:c r="Z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29"/>
      <x:c r="S102" s="29"/>
      <x:c r="T102" s="29"/>
      <x:c r="U102" s="29"/>
      <x:c r="V102" s="29"/>
      <x:c r="W102" s="29"/>
      <x:c r="X102" s="29"/>
      <x:c r="Y102" s="29"/>
      <x:c r="Z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  <x:c r="P103" s="29"/>
      <x:c r="Q103" s="29"/>
      <x:c r="R103" s="29"/>
      <x:c r="S103" s="29"/>
      <x:c r="T103" s="29"/>
      <x:c r="U103" s="29"/>
      <x:c r="V103" s="29"/>
      <x:c r="W103" s="29"/>
      <x:c r="X103" s="29"/>
      <x:c r="Y103" s="29"/>
      <x:c r="Z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  <x:c r="P104" s="29"/>
      <x:c r="Q104" s="29"/>
      <x:c r="R104" s="29"/>
      <x:c r="S104" s="29"/>
      <x:c r="T104" s="29"/>
      <x:c r="U104" s="29"/>
      <x:c r="V104" s="29"/>
      <x:c r="W104" s="29"/>
      <x:c r="X104" s="29"/>
      <x:c r="Y104" s="29"/>
      <x:c r="Z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  <x:c r="P105" s="29"/>
      <x:c r="Q105" s="29"/>
      <x:c r="R105" s="29"/>
      <x:c r="S105" s="29"/>
      <x:c r="T105" s="29"/>
      <x:c r="U105" s="29"/>
      <x:c r="V105" s="29"/>
      <x:c r="W105" s="29"/>
      <x:c r="X105" s="29"/>
      <x:c r="Y105" s="29"/>
      <x:c r="Z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  <x:c r="P106" s="29"/>
      <x:c r="Q106" s="29"/>
      <x:c r="R106" s="29"/>
      <x:c r="S106" s="29"/>
      <x:c r="T106" s="29"/>
      <x:c r="U106" s="29"/>
      <x:c r="V106" s="29"/>
      <x:c r="W106" s="29"/>
      <x:c r="X106" s="29"/>
      <x:c r="Y106" s="29"/>
      <x:c r="Z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  <x:c r="P107" s="29"/>
      <x:c r="Q107" s="29"/>
      <x:c r="R107" s="29"/>
      <x:c r="S107" s="29"/>
      <x:c r="T107" s="29"/>
      <x:c r="U107" s="29"/>
      <x:c r="V107" s="29"/>
      <x:c r="W107" s="29"/>
      <x:c r="X107" s="29"/>
      <x:c r="Y107" s="29"/>
      <x:c r="Z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  <x:c r="P108" s="29"/>
      <x:c r="Q108" s="29"/>
      <x:c r="R108" s="29"/>
      <x:c r="S108" s="29"/>
      <x:c r="T108" s="29"/>
      <x:c r="U108" s="29"/>
      <x:c r="V108" s="29"/>
      <x:c r="W108" s="29"/>
      <x:c r="X108" s="29"/>
      <x:c r="Y108" s="29"/>
      <x:c r="Z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  <x:c r="P109" s="29"/>
      <x:c r="Q109" s="29"/>
      <x:c r="R109" s="29"/>
      <x:c r="S109" s="29"/>
      <x:c r="T109" s="29"/>
      <x:c r="U109" s="29"/>
      <x:c r="V109" s="29"/>
      <x:c r="W109" s="29"/>
      <x:c r="X109" s="29"/>
      <x:c r="Y109" s="29"/>
      <x:c r="Z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  <x:c r="P110" s="29"/>
      <x:c r="Q110" s="29"/>
      <x:c r="R110" s="29"/>
      <x:c r="S110" s="29"/>
      <x:c r="T110" s="29"/>
      <x:c r="U110" s="29"/>
      <x:c r="V110" s="29"/>
      <x:c r="W110" s="29"/>
      <x:c r="X110" s="29"/>
      <x:c r="Y110" s="29"/>
      <x:c r="Z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  <x:c r="P111" s="29"/>
      <x:c r="Q111" s="29"/>
      <x:c r="R111" s="29"/>
      <x:c r="S111" s="29"/>
      <x:c r="T111" s="29"/>
      <x:c r="U111" s="29"/>
      <x:c r="V111" s="29"/>
      <x:c r="W111" s="29"/>
      <x:c r="X111" s="29"/>
      <x:c r="Y111" s="29"/>
      <x:c r="Z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  <x:c r="P112" s="29"/>
      <x:c r="Q112" s="29"/>
      <x:c r="R112" s="29"/>
      <x:c r="S112" s="29"/>
      <x:c r="T112" s="29"/>
      <x:c r="U112" s="29"/>
      <x:c r="V112" s="29"/>
      <x:c r="W112" s="29"/>
      <x:c r="X112" s="29"/>
      <x:c r="Y112" s="29"/>
      <x:c r="Z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  <x:c r="P113" s="29"/>
      <x:c r="Q113" s="29"/>
      <x:c r="R113" s="29"/>
      <x:c r="S113" s="29"/>
      <x:c r="T113" s="29"/>
      <x:c r="U113" s="29"/>
      <x:c r="V113" s="29"/>
      <x:c r="W113" s="29"/>
      <x:c r="X113" s="29"/>
      <x:c r="Y113" s="29"/>
      <x:c r="Z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  <x:c r="P114" s="29"/>
      <x:c r="Q114" s="29"/>
      <x:c r="R114" s="29"/>
      <x:c r="S114" s="29"/>
      <x:c r="T114" s="29"/>
      <x:c r="U114" s="29"/>
      <x:c r="V114" s="29"/>
      <x:c r="W114" s="29"/>
      <x:c r="X114" s="29"/>
      <x:c r="Y114" s="29"/>
      <x:c r="Z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29"/>
      <x:c r="S115" s="29"/>
      <x:c r="T115" s="29"/>
      <x:c r="U115" s="29"/>
      <x:c r="V115" s="29"/>
      <x:c r="W115" s="29"/>
      <x:c r="X115" s="29"/>
      <x:c r="Y115" s="29"/>
      <x:c r="Z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  <x:c r="P116" s="29"/>
      <x:c r="Q116" s="29"/>
      <x:c r="R116" s="29"/>
      <x:c r="S116" s="29"/>
      <x:c r="T116" s="29"/>
      <x:c r="U116" s="29"/>
      <x:c r="V116" s="29"/>
      <x:c r="W116" s="29"/>
      <x:c r="X116" s="29"/>
      <x:c r="Y116" s="29"/>
      <x:c r="Z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  <x:c r="P117" s="29"/>
      <x:c r="Q117" s="29"/>
      <x:c r="R117" s="29"/>
      <x:c r="S117" s="29"/>
      <x:c r="T117" s="29"/>
      <x:c r="U117" s="29"/>
      <x:c r="V117" s="29"/>
      <x:c r="W117" s="29"/>
      <x:c r="X117" s="29"/>
      <x:c r="Y117" s="29"/>
      <x:c r="Z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  <x:c r="P118" s="29"/>
      <x:c r="Q118" s="29"/>
      <x:c r="R118" s="29"/>
      <x:c r="S118" s="29"/>
      <x:c r="T118" s="29"/>
      <x:c r="U118" s="29"/>
      <x:c r="V118" s="29"/>
      <x:c r="W118" s="29"/>
      <x:c r="X118" s="29"/>
      <x:c r="Y118" s="29"/>
      <x:c r="Z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  <x:c r="P119" s="29"/>
      <x:c r="Q119" s="29"/>
      <x:c r="R119" s="29"/>
      <x:c r="S119" s="29"/>
      <x:c r="T119" s="29"/>
      <x:c r="U119" s="29"/>
      <x:c r="V119" s="29"/>
      <x:c r="W119" s="29"/>
      <x:c r="X119" s="29"/>
      <x:c r="Y119" s="29"/>
      <x:c r="Z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  <x:c r="P120" s="29"/>
      <x:c r="Q120" s="29"/>
      <x:c r="R120" s="29"/>
      <x:c r="S120" s="29"/>
      <x:c r="T120" s="29"/>
      <x:c r="U120" s="29"/>
      <x:c r="V120" s="29"/>
      <x:c r="W120" s="29"/>
      <x:c r="X120" s="29"/>
      <x:c r="Y120" s="29"/>
      <x:c r="Z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  <x:c r="M121" s="29"/>
      <x:c r="N121" s="29"/>
      <x:c r="O121" s="29"/>
      <x:c r="P121" s="29"/>
      <x:c r="Q121" s="29"/>
      <x:c r="R121" s="29"/>
      <x:c r="S121" s="29"/>
      <x:c r="T121" s="29"/>
      <x:c r="U121" s="29"/>
      <x:c r="V121" s="29"/>
      <x:c r="W121" s="29"/>
      <x:c r="X121" s="29"/>
      <x:c r="Y121" s="29"/>
      <x:c r="Z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  <x:c r="M122" s="29"/>
      <x:c r="N122" s="29"/>
      <x:c r="O122" s="29"/>
      <x:c r="P122" s="29"/>
      <x:c r="Q122" s="29"/>
      <x:c r="R122" s="29"/>
      <x:c r="S122" s="29"/>
      <x:c r="T122" s="29"/>
      <x:c r="U122" s="29"/>
      <x:c r="V122" s="29"/>
      <x:c r="W122" s="29"/>
      <x:c r="X122" s="29"/>
      <x:c r="Y122" s="29"/>
      <x:c r="Z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  <x:c r="M123" s="29"/>
      <x:c r="N123" s="29"/>
      <x:c r="O123" s="29"/>
      <x:c r="P123" s="29"/>
      <x:c r="Q123" s="29"/>
      <x:c r="R123" s="29"/>
      <x:c r="S123" s="29"/>
      <x:c r="T123" s="29"/>
      <x:c r="U123" s="29"/>
      <x:c r="V123" s="29"/>
      <x:c r="W123" s="29"/>
      <x:c r="X123" s="29"/>
      <x:c r="Y123" s="29"/>
      <x:c r="Z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  <x:c r="M124" s="29"/>
      <x:c r="N124" s="29"/>
      <x:c r="O124" s="29"/>
      <x:c r="P124" s="29"/>
      <x:c r="Q124" s="29"/>
      <x:c r="R124" s="29"/>
      <x:c r="S124" s="29"/>
      <x:c r="T124" s="29"/>
      <x:c r="U124" s="29"/>
      <x:c r="V124" s="29"/>
      <x:c r="W124" s="29"/>
      <x:c r="X124" s="29"/>
      <x:c r="Y124" s="29"/>
      <x:c r="Z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29"/>
      <x:c r="S125" s="29"/>
      <x:c r="T125" s="29"/>
      <x:c r="U125" s="29"/>
      <x:c r="V125" s="29"/>
      <x:c r="W125" s="29"/>
      <x:c r="X125" s="29"/>
      <x:c r="Y125" s="29"/>
      <x:c r="Z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29"/>
      <x:c r="O126" s="29"/>
      <x:c r="P126" s="29"/>
      <x:c r="Q126" s="29"/>
      <x:c r="R126" s="29"/>
      <x:c r="S126" s="29"/>
      <x:c r="T126" s="29"/>
      <x:c r="U126" s="29"/>
      <x:c r="V126" s="29"/>
      <x:c r="W126" s="29"/>
      <x:c r="X126" s="29"/>
      <x:c r="Y126" s="29"/>
      <x:c r="Z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29"/>
      <x:c r="S127" s="29"/>
      <x:c r="T127" s="29"/>
      <x:c r="U127" s="29"/>
      <x:c r="V127" s="29"/>
      <x:c r="W127" s="29"/>
      <x:c r="X127" s="29"/>
      <x:c r="Y127" s="29"/>
      <x:c r="Z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29"/>
      <x:c r="O128" s="29"/>
      <x:c r="P128" s="29"/>
      <x:c r="Q128" s="29"/>
      <x:c r="R128" s="29"/>
      <x:c r="S128" s="29"/>
      <x:c r="T128" s="29"/>
      <x:c r="U128" s="29"/>
      <x:c r="V128" s="29"/>
      <x:c r="W128" s="29"/>
      <x:c r="X128" s="29"/>
      <x:c r="Y128" s="29"/>
      <x:c r="Z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  <x:c r="M129" s="29"/>
      <x:c r="N129" s="29"/>
      <x:c r="O129" s="29"/>
      <x:c r="P129" s="29"/>
      <x:c r="Q129" s="29"/>
      <x:c r="R129" s="29"/>
      <x:c r="S129" s="29"/>
      <x:c r="T129" s="29"/>
      <x:c r="U129" s="29"/>
      <x:c r="V129" s="29"/>
      <x:c r="W129" s="29"/>
      <x:c r="X129" s="29"/>
      <x:c r="Y129" s="29"/>
      <x:c r="Z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  <x:c r="M130" s="29"/>
      <x:c r="N130" s="29"/>
      <x:c r="O130" s="29"/>
      <x:c r="P130" s="29"/>
      <x:c r="Q130" s="29"/>
      <x:c r="R130" s="29"/>
      <x:c r="S130" s="29"/>
      <x:c r="T130" s="29"/>
      <x:c r="U130" s="29"/>
      <x:c r="V130" s="29"/>
      <x:c r="W130" s="29"/>
      <x:c r="X130" s="29"/>
      <x:c r="Y130" s="29"/>
      <x:c r="Z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  <x:c r="M131" s="29"/>
      <x:c r="N131" s="29"/>
      <x:c r="O131" s="29"/>
      <x:c r="P131" s="29"/>
      <x:c r="Q131" s="29"/>
      <x:c r="R131" s="29"/>
      <x:c r="S131" s="29"/>
      <x:c r="T131" s="29"/>
      <x:c r="U131" s="29"/>
      <x:c r="V131" s="29"/>
      <x:c r="W131" s="29"/>
      <x:c r="X131" s="29"/>
      <x:c r="Y131" s="29"/>
      <x:c r="Z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  <x:c r="M132" s="29"/>
      <x:c r="N132" s="29"/>
      <x:c r="O132" s="29"/>
      <x:c r="P132" s="29"/>
      <x:c r="Q132" s="29"/>
      <x:c r="R132" s="29"/>
      <x:c r="S132" s="29"/>
      <x:c r="T132" s="29"/>
      <x:c r="U132" s="29"/>
      <x:c r="V132" s="29"/>
      <x:c r="W132" s="29"/>
      <x:c r="X132" s="29"/>
      <x:c r="Y132" s="29"/>
      <x:c r="Z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  <x:c r="M133" s="29"/>
      <x:c r="N133" s="29"/>
      <x:c r="O133" s="29"/>
      <x:c r="P133" s="29"/>
      <x:c r="Q133" s="29"/>
      <x:c r="R133" s="29"/>
      <x:c r="S133" s="29"/>
      <x:c r="T133" s="29"/>
      <x:c r="U133" s="29"/>
      <x:c r="V133" s="29"/>
      <x:c r="W133" s="29"/>
      <x:c r="X133" s="29"/>
      <x:c r="Y133" s="29"/>
      <x:c r="Z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  <x:c r="M134" s="29"/>
      <x:c r="N134" s="29"/>
      <x:c r="O134" s="29"/>
      <x:c r="P134" s="29"/>
      <x:c r="Q134" s="29"/>
      <x:c r="R134" s="29"/>
      <x:c r="S134" s="29"/>
      <x:c r="T134" s="29"/>
      <x:c r="U134" s="29"/>
      <x:c r="V134" s="29"/>
      <x:c r="W134" s="29"/>
      <x:c r="X134" s="29"/>
      <x:c r="Y134" s="29"/>
      <x:c r="Z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  <x:c r="M135" s="29"/>
      <x:c r="N135" s="29"/>
      <x:c r="O135" s="29"/>
      <x:c r="P135" s="29"/>
      <x:c r="Q135" s="29"/>
      <x:c r="R135" s="29"/>
      <x:c r="S135" s="29"/>
      <x:c r="T135" s="29"/>
      <x:c r="U135" s="29"/>
      <x:c r="V135" s="29"/>
      <x:c r="W135" s="29"/>
      <x:c r="X135" s="29"/>
      <x:c r="Y135" s="29"/>
      <x:c r="Z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  <x:c r="M136" s="29"/>
      <x:c r="N136" s="29"/>
      <x:c r="O136" s="29"/>
      <x:c r="P136" s="29"/>
      <x:c r="Q136" s="29"/>
      <x:c r="R136" s="29"/>
      <x:c r="S136" s="29"/>
      <x:c r="T136" s="29"/>
      <x:c r="U136" s="29"/>
      <x:c r="V136" s="29"/>
      <x:c r="W136" s="29"/>
      <x:c r="X136" s="29"/>
      <x:c r="Y136" s="29"/>
      <x:c r="Z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  <x:c r="M137" s="29"/>
      <x:c r="N137" s="29"/>
      <x:c r="O137" s="29"/>
      <x:c r="P137" s="29"/>
      <x:c r="Q137" s="29"/>
      <x:c r="R137" s="29"/>
      <x:c r="S137" s="29"/>
      <x:c r="T137" s="29"/>
      <x:c r="U137" s="29"/>
      <x:c r="V137" s="29"/>
      <x:c r="W137" s="29"/>
      <x:c r="X137" s="29"/>
      <x:c r="Y137" s="29"/>
      <x:c r="Z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  <x:c r="M138" s="29"/>
      <x:c r="N138" s="29"/>
      <x:c r="O138" s="29"/>
      <x:c r="P138" s="29"/>
      <x:c r="Q138" s="29"/>
      <x:c r="R138" s="29"/>
      <x:c r="S138" s="29"/>
      <x:c r="T138" s="29"/>
      <x:c r="U138" s="29"/>
      <x:c r="V138" s="29"/>
      <x:c r="W138" s="29"/>
      <x:c r="X138" s="29"/>
      <x:c r="Y138" s="29"/>
      <x:c r="Z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  <x:c r="M139" s="29"/>
      <x:c r="N139" s="29"/>
      <x:c r="O139" s="29"/>
      <x:c r="P139" s="29"/>
      <x:c r="Q139" s="29"/>
      <x:c r="R139" s="29"/>
      <x:c r="S139" s="29"/>
      <x:c r="T139" s="29"/>
      <x:c r="U139" s="29"/>
      <x:c r="V139" s="29"/>
      <x:c r="W139" s="29"/>
      <x:c r="X139" s="29"/>
      <x:c r="Y139" s="29"/>
      <x:c r="Z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  <x:c r="M140" s="29"/>
      <x:c r="N140" s="29"/>
      <x:c r="O140" s="29"/>
      <x:c r="P140" s="29"/>
      <x:c r="Q140" s="29"/>
      <x:c r="R140" s="29"/>
      <x:c r="S140" s="29"/>
      <x:c r="T140" s="29"/>
      <x:c r="U140" s="29"/>
      <x:c r="V140" s="29"/>
      <x:c r="W140" s="29"/>
      <x:c r="X140" s="29"/>
      <x:c r="Y140" s="29"/>
      <x:c r="Z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  <x:c r="M141" s="29"/>
      <x:c r="N141" s="29"/>
      <x:c r="O141" s="29"/>
      <x:c r="P141" s="29"/>
      <x:c r="Q141" s="29"/>
      <x:c r="R141" s="29"/>
      <x:c r="S141" s="29"/>
      <x:c r="T141" s="29"/>
      <x:c r="U141" s="29"/>
      <x:c r="V141" s="29"/>
      <x:c r="W141" s="29"/>
      <x:c r="X141" s="29"/>
      <x:c r="Y141" s="29"/>
      <x:c r="Z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  <x:c r="M142" s="29"/>
      <x:c r="N142" s="29"/>
      <x:c r="O142" s="29"/>
      <x:c r="P142" s="29"/>
      <x:c r="Q142" s="29"/>
      <x:c r="R142" s="29"/>
      <x:c r="S142" s="29"/>
      <x:c r="T142" s="29"/>
      <x:c r="U142" s="29"/>
      <x:c r="V142" s="29"/>
      <x:c r="W142" s="29"/>
      <x:c r="X142" s="29"/>
      <x:c r="Y142" s="29"/>
      <x:c r="Z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  <x:c r="M143" s="29"/>
      <x:c r="N143" s="29"/>
      <x:c r="O143" s="29"/>
      <x:c r="P143" s="29"/>
      <x:c r="Q143" s="29"/>
      <x:c r="R143" s="29"/>
      <x:c r="S143" s="29"/>
      <x:c r="T143" s="29"/>
      <x:c r="U143" s="29"/>
      <x:c r="V143" s="29"/>
      <x:c r="W143" s="29"/>
      <x:c r="X143" s="29"/>
      <x:c r="Y143" s="29"/>
      <x:c r="Z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  <x:c r="M144" s="29"/>
      <x:c r="N144" s="29"/>
      <x:c r="O144" s="29"/>
      <x:c r="P144" s="29"/>
      <x:c r="Q144" s="29"/>
      <x:c r="R144" s="29"/>
      <x:c r="S144" s="29"/>
      <x:c r="T144" s="29"/>
      <x:c r="U144" s="29"/>
      <x:c r="V144" s="29"/>
      <x:c r="W144" s="29"/>
      <x:c r="X144" s="29"/>
      <x:c r="Y144" s="29"/>
      <x:c r="Z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  <x:c r="M145" s="29"/>
      <x:c r="N145" s="29"/>
      <x:c r="O145" s="29"/>
      <x:c r="P145" s="29"/>
      <x:c r="Q145" s="29"/>
      <x:c r="R145" s="29"/>
      <x:c r="S145" s="29"/>
      <x:c r="T145" s="29"/>
      <x:c r="U145" s="29"/>
      <x:c r="V145" s="29"/>
      <x:c r="W145" s="29"/>
      <x:c r="X145" s="29"/>
      <x:c r="Y145" s="29"/>
      <x:c r="Z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  <x:c r="M146" s="29"/>
      <x:c r="N146" s="29"/>
      <x:c r="O146" s="29"/>
      <x:c r="P146" s="29"/>
      <x:c r="Q146" s="29"/>
      <x:c r="R146" s="29"/>
      <x:c r="S146" s="29"/>
      <x:c r="T146" s="29"/>
      <x:c r="U146" s="29"/>
      <x:c r="V146" s="29"/>
      <x:c r="W146" s="29"/>
      <x:c r="X146" s="29"/>
      <x:c r="Y146" s="29"/>
      <x:c r="Z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  <x:c r="M147" s="29"/>
      <x:c r="N147" s="29"/>
      <x:c r="O147" s="29"/>
      <x:c r="P147" s="29"/>
      <x:c r="Q147" s="29"/>
      <x:c r="R147" s="29"/>
      <x:c r="S147" s="29"/>
      <x:c r="T147" s="29"/>
      <x:c r="U147" s="29"/>
      <x:c r="V147" s="29"/>
      <x:c r="W147" s="29"/>
      <x:c r="X147" s="29"/>
      <x:c r="Y147" s="29"/>
      <x:c r="Z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  <x:c r="M148" s="29"/>
      <x:c r="N148" s="29"/>
      <x:c r="O148" s="29"/>
      <x:c r="P148" s="29"/>
      <x:c r="Q148" s="29"/>
      <x:c r="R148" s="29"/>
      <x:c r="S148" s="29"/>
      <x:c r="T148" s="29"/>
      <x:c r="U148" s="29"/>
      <x:c r="V148" s="29"/>
      <x:c r="W148" s="29"/>
      <x:c r="X148" s="29"/>
      <x:c r="Y148" s="29"/>
      <x:c r="Z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  <x:c r="M149" s="29"/>
      <x:c r="N149" s="29"/>
      <x:c r="O149" s="29"/>
      <x:c r="P149" s="29"/>
      <x:c r="Q149" s="29"/>
      <x:c r="R149" s="29"/>
      <x:c r="S149" s="29"/>
      <x:c r="T149" s="29"/>
      <x:c r="U149" s="29"/>
      <x:c r="V149" s="29"/>
      <x:c r="W149" s="29"/>
      <x:c r="X149" s="29"/>
      <x:c r="Y149" s="29"/>
      <x:c r="Z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  <x:c r="M150" s="29"/>
      <x:c r="N150" s="29"/>
      <x:c r="O150" s="29"/>
      <x:c r="P150" s="29"/>
      <x:c r="Q150" s="29"/>
      <x:c r="R150" s="29"/>
      <x:c r="S150" s="29"/>
      <x:c r="T150" s="29"/>
      <x:c r="U150" s="29"/>
      <x:c r="V150" s="29"/>
      <x:c r="W150" s="29"/>
      <x:c r="X150" s="29"/>
      <x:c r="Y150" s="29"/>
      <x:c r="Z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  <x:c r="M151" s="29"/>
      <x:c r="N151" s="29"/>
      <x:c r="O151" s="29"/>
      <x:c r="P151" s="29"/>
      <x:c r="Q151" s="29"/>
      <x:c r="R151" s="29"/>
      <x:c r="S151" s="29"/>
      <x:c r="T151" s="29"/>
      <x:c r="U151" s="29"/>
      <x:c r="V151" s="29"/>
      <x:c r="W151" s="29"/>
      <x:c r="X151" s="29"/>
      <x:c r="Y151" s="29"/>
      <x:c r="Z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  <x:c r="M152" s="29"/>
      <x:c r="N152" s="29"/>
      <x:c r="O152" s="29"/>
      <x:c r="P152" s="29"/>
      <x:c r="Q152" s="29"/>
      <x:c r="R152" s="29"/>
      <x:c r="S152" s="29"/>
      <x:c r="T152" s="29"/>
      <x:c r="U152" s="29"/>
      <x:c r="V152" s="29"/>
      <x:c r="W152" s="29"/>
      <x:c r="X152" s="29"/>
      <x:c r="Y152" s="29"/>
      <x:c r="Z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  <x:c r="M153" s="29"/>
      <x:c r="N153" s="29"/>
      <x:c r="O153" s="29"/>
      <x:c r="P153" s="29"/>
      <x:c r="Q153" s="29"/>
      <x:c r="R153" s="29"/>
      <x:c r="S153" s="29"/>
      <x:c r="T153" s="29"/>
      <x:c r="U153" s="29"/>
      <x:c r="V153" s="29"/>
      <x:c r="W153" s="29"/>
      <x:c r="X153" s="29"/>
      <x:c r="Y153" s="29"/>
      <x:c r="Z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  <x:c r="M154" s="29"/>
      <x:c r="N154" s="29"/>
      <x:c r="O154" s="29"/>
      <x:c r="P154" s="29"/>
      <x:c r="Q154" s="29"/>
      <x:c r="R154" s="29"/>
      <x:c r="S154" s="29"/>
      <x:c r="T154" s="29"/>
      <x:c r="U154" s="29"/>
      <x:c r="V154" s="29"/>
      <x:c r="W154" s="29"/>
      <x:c r="X154" s="29"/>
      <x:c r="Y154" s="29"/>
      <x:c r="Z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  <x:c r="M155" s="29"/>
      <x:c r="N155" s="29"/>
      <x:c r="O155" s="29"/>
      <x:c r="P155" s="29"/>
      <x:c r="Q155" s="29"/>
      <x:c r="R155" s="29"/>
      <x:c r="S155" s="29"/>
      <x:c r="T155" s="29"/>
      <x:c r="U155" s="29"/>
      <x:c r="V155" s="29"/>
      <x:c r="W155" s="29"/>
      <x:c r="X155" s="29"/>
      <x:c r="Y155" s="29"/>
      <x:c r="Z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  <x:c r="M156" s="29"/>
      <x:c r="N156" s="29"/>
      <x:c r="O156" s="29"/>
      <x:c r="P156" s="29"/>
      <x:c r="Q156" s="29"/>
      <x:c r="R156" s="29"/>
      <x:c r="S156" s="29"/>
      <x:c r="T156" s="29"/>
      <x:c r="U156" s="29"/>
      <x:c r="V156" s="29"/>
      <x:c r="W156" s="29"/>
      <x:c r="X156" s="29"/>
      <x:c r="Y156" s="29"/>
      <x:c r="Z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  <x:c r="M157" s="29"/>
      <x:c r="N157" s="29"/>
      <x:c r="O157" s="29"/>
      <x:c r="P157" s="29"/>
      <x:c r="Q157" s="29"/>
      <x:c r="R157" s="29"/>
      <x:c r="S157" s="29"/>
      <x:c r="T157" s="29"/>
      <x:c r="U157" s="29"/>
      <x:c r="V157" s="29"/>
      <x:c r="W157" s="29"/>
      <x:c r="X157" s="29"/>
      <x:c r="Y157" s="29"/>
      <x:c r="Z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  <x:c r="M158" s="29"/>
      <x:c r="N158" s="29"/>
      <x:c r="O158" s="29"/>
      <x:c r="P158" s="29"/>
      <x:c r="Q158" s="29"/>
      <x:c r="R158" s="29"/>
      <x:c r="S158" s="29"/>
      <x:c r="T158" s="29"/>
      <x:c r="U158" s="29"/>
      <x:c r="V158" s="29"/>
      <x:c r="W158" s="29"/>
      <x:c r="X158" s="29"/>
      <x:c r="Y158" s="29"/>
      <x:c r="Z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  <x:c r="M159" s="29"/>
      <x:c r="N159" s="29"/>
      <x:c r="O159" s="29"/>
      <x:c r="P159" s="29"/>
      <x:c r="Q159" s="29"/>
      <x:c r="R159" s="29"/>
      <x:c r="S159" s="29"/>
      <x:c r="T159" s="29"/>
      <x:c r="U159" s="29"/>
      <x:c r="V159" s="29"/>
      <x:c r="W159" s="29"/>
      <x:c r="X159" s="29"/>
      <x:c r="Y159" s="29"/>
      <x:c r="Z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  <x:c r="M160" s="29"/>
      <x:c r="N160" s="29"/>
      <x:c r="O160" s="29"/>
      <x:c r="P160" s="29"/>
      <x:c r="Q160" s="29"/>
      <x:c r="R160" s="29"/>
      <x:c r="S160" s="29"/>
      <x:c r="T160" s="29"/>
      <x:c r="U160" s="29"/>
      <x:c r="V160" s="29"/>
      <x:c r="W160" s="29"/>
      <x:c r="X160" s="29"/>
      <x:c r="Y160" s="29"/>
      <x:c r="Z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  <x:c r="M161" s="29"/>
      <x:c r="N161" s="29"/>
      <x:c r="O161" s="29"/>
      <x:c r="P161" s="29"/>
      <x:c r="Q161" s="29"/>
      <x:c r="R161" s="29"/>
      <x:c r="S161" s="29"/>
      <x:c r="T161" s="29"/>
      <x:c r="U161" s="29"/>
      <x:c r="V161" s="29"/>
      <x:c r="W161" s="29"/>
      <x:c r="X161" s="29"/>
      <x:c r="Y161" s="29"/>
      <x:c r="Z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  <x:c r="M162" s="29"/>
      <x:c r="N162" s="29"/>
      <x:c r="O162" s="29"/>
      <x:c r="P162" s="29"/>
      <x:c r="Q162" s="29"/>
      <x:c r="R162" s="29"/>
      <x:c r="S162" s="29"/>
      <x:c r="T162" s="29"/>
      <x:c r="U162" s="29"/>
      <x:c r="V162" s="29"/>
      <x:c r="W162" s="29"/>
      <x:c r="X162" s="29"/>
      <x:c r="Y162" s="29"/>
      <x:c r="Z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  <x:c r="M163" s="29"/>
      <x:c r="N163" s="29"/>
      <x:c r="O163" s="29"/>
      <x:c r="P163" s="29"/>
      <x:c r="Q163" s="29"/>
      <x:c r="R163" s="29"/>
      <x:c r="S163" s="29"/>
      <x:c r="T163" s="29"/>
      <x:c r="U163" s="29"/>
      <x:c r="V163" s="29"/>
      <x:c r="W163" s="29"/>
      <x:c r="X163" s="29"/>
      <x:c r="Y163" s="29"/>
      <x:c r="Z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  <x:c r="M164" s="29"/>
      <x:c r="N164" s="29"/>
      <x:c r="O164" s="29"/>
      <x:c r="P164" s="29"/>
      <x:c r="Q164" s="29"/>
      <x:c r="R164" s="29"/>
      <x:c r="S164" s="29"/>
      <x:c r="T164" s="29"/>
      <x:c r="U164" s="29"/>
      <x:c r="V164" s="29"/>
      <x:c r="W164" s="29"/>
      <x:c r="X164" s="29"/>
      <x:c r="Y164" s="29"/>
      <x:c r="Z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  <x:c r="M165" s="29"/>
      <x:c r="N165" s="29"/>
      <x:c r="O165" s="29"/>
      <x:c r="P165" s="29"/>
      <x:c r="Q165" s="29"/>
      <x:c r="R165" s="29"/>
      <x:c r="S165" s="29"/>
      <x:c r="T165" s="29"/>
      <x:c r="U165" s="29"/>
      <x:c r="V165" s="29"/>
      <x:c r="W165" s="29"/>
      <x:c r="X165" s="29"/>
      <x:c r="Y165" s="29"/>
      <x:c r="Z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  <x:c r="M166" s="29"/>
      <x:c r="N166" s="29"/>
      <x:c r="O166" s="29"/>
      <x:c r="P166" s="29"/>
      <x:c r="Q166" s="29"/>
      <x:c r="R166" s="29"/>
      <x:c r="S166" s="29"/>
      <x:c r="T166" s="29"/>
      <x:c r="U166" s="29"/>
      <x:c r="V166" s="29"/>
      <x:c r="W166" s="29"/>
      <x:c r="X166" s="29"/>
      <x:c r="Y166" s="29"/>
      <x:c r="Z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  <x:c r="M167" s="29"/>
      <x:c r="N167" s="29"/>
      <x:c r="O167" s="29"/>
      <x:c r="P167" s="29"/>
      <x:c r="Q167" s="29"/>
      <x:c r="R167" s="29"/>
      <x:c r="S167" s="29"/>
      <x:c r="T167" s="29"/>
      <x:c r="U167" s="29"/>
      <x:c r="V167" s="29"/>
      <x:c r="W167" s="29"/>
      <x:c r="X167" s="29"/>
      <x:c r="Y167" s="29"/>
      <x:c r="Z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  <x:c r="M168" s="29"/>
      <x:c r="N168" s="29"/>
      <x:c r="O168" s="29"/>
      <x:c r="P168" s="29"/>
      <x:c r="Q168" s="29"/>
      <x:c r="R168" s="29"/>
      <x:c r="S168" s="29"/>
      <x:c r="T168" s="29"/>
      <x:c r="U168" s="29"/>
      <x:c r="V168" s="29"/>
      <x:c r="W168" s="29"/>
      <x:c r="X168" s="29"/>
      <x:c r="Y168" s="29"/>
      <x:c r="Z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  <x:c r="M169" s="29"/>
      <x:c r="N169" s="29"/>
      <x:c r="O169" s="29"/>
      <x:c r="P169" s="29"/>
      <x:c r="Q169" s="29"/>
      <x:c r="R169" s="29"/>
      <x:c r="S169" s="29"/>
      <x:c r="T169" s="29"/>
      <x:c r="U169" s="29"/>
      <x:c r="V169" s="29"/>
      <x:c r="W169" s="29"/>
      <x:c r="X169" s="29"/>
      <x:c r="Y169" s="29"/>
      <x:c r="Z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  <x:c r="M170" s="29"/>
      <x:c r="N170" s="29"/>
      <x:c r="O170" s="29"/>
      <x:c r="P170" s="29"/>
      <x:c r="Q170" s="29"/>
      <x:c r="R170" s="29"/>
      <x:c r="S170" s="29"/>
      <x:c r="T170" s="29"/>
      <x:c r="U170" s="29"/>
      <x:c r="V170" s="29"/>
      <x:c r="W170" s="29"/>
      <x:c r="X170" s="29"/>
      <x:c r="Y170" s="29"/>
      <x:c r="Z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  <x:c r="M171" s="29"/>
      <x:c r="N171" s="29"/>
      <x:c r="O171" s="29"/>
      <x:c r="P171" s="29"/>
      <x:c r="Q171" s="29"/>
      <x:c r="R171" s="29"/>
      <x:c r="S171" s="29"/>
      <x:c r="T171" s="29"/>
      <x:c r="U171" s="29"/>
      <x:c r="V171" s="29"/>
      <x:c r="W171" s="29"/>
      <x:c r="X171" s="29"/>
      <x:c r="Y171" s="29"/>
      <x:c r="Z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  <x:c r="M172" s="29"/>
      <x:c r="N172" s="29"/>
      <x:c r="O172" s="29"/>
      <x:c r="P172" s="29"/>
      <x:c r="Q172" s="29"/>
      <x:c r="R172" s="29"/>
      <x:c r="S172" s="29"/>
      <x:c r="T172" s="29"/>
      <x:c r="U172" s="29"/>
      <x:c r="V172" s="29"/>
      <x:c r="W172" s="29"/>
      <x:c r="X172" s="29"/>
      <x:c r="Y172" s="29"/>
      <x:c r="Z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  <x:c r="M173" s="29"/>
      <x:c r="N173" s="29"/>
      <x:c r="O173" s="29"/>
      <x:c r="P173" s="29"/>
      <x:c r="Q173" s="29"/>
      <x:c r="R173" s="29"/>
      <x:c r="S173" s="29"/>
      <x:c r="T173" s="29"/>
      <x:c r="U173" s="29"/>
      <x:c r="V173" s="29"/>
      <x:c r="W173" s="29"/>
      <x:c r="X173" s="29"/>
      <x:c r="Y173" s="29"/>
      <x:c r="Z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  <x:c r="M174" s="29"/>
      <x:c r="N174" s="29"/>
      <x:c r="O174" s="29"/>
      <x:c r="P174" s="29"/>
      <x:c r="Q174" s="29"/>
      <x:c r="R174" s="29"/>
      <x:c r="S174" s="29"/>
      <x:c r="T174" s="29"/>
      <x:c r="U174" s="29"/>
      <x:c r="V174" s="29"/>
      <x:c r="W174" s="29"/>
      <x:c r="X174" s="29"/>
      <x:c r="Y174" s="29"/>
      <x:c r="Z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  <x:c r="M175" s="29"/>
      <x:c r="N175" s="29"/>
      <x:c r="O175" s="29"/>
      <x:c r="P175" s="29"/>
      <x:c r="Q175" s="29"/>
      <x:c r="R175" s="29"/>
      <x:c r="S175" s="29"/>
      <x:c r="T175" s="29"/>
      <x:c r="U175" s="29"/>
      <x:c r="V175" s="29"/>
      <x:c r="W175" s="29"/>
      <x:c r="X175" s="29"/>
      <x:c r="Y175" s="29"/>
      <x:c r="Z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  <x:c r="M176" s="29"/>
      <x:c r="N176" s="29"/>
      <x:c r="O176" s="29"/>
      <x:c r="P176" s="29"/>
      <x:c r="Q176" s="29"/>
      <x:c r="R176" s="29"/>
      <x:c r="S176" s="29"/>
      <x:c r="T176" s="29"/>
      <x:c r="U176" s="29"/>
      <x:c r="V176" s="29"/>
      <x:c r="W176" s="29"/>
      <x:c r="X176" s="29"/>
      <x:c r="Y176" s="29"/>
      <x:c r="Z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  <x:c r="M177" s="29"/>
      <x:c r="N177" s="29"/>
      <x:c r="O177" s="29"/>
      <x:c r="P177" s="29"/>
      <x:c r="Q177" s="29"/>
      <x:c r="R177" s="29"/>
      <x:c r="S177" s="29"/>
      <x:c r="T177" s="29"/>
      <x:c r="U177" s="29"/>
      <x:c r="V177" s="29"/>
      <x:c r="W177" s="29"/>
      <x:c r="X177" s="29"/>
      <x:c r="Y177" s="29"/>
      <x:c r="Z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  <x:c r="M178" s="29"/>
      <x:c r="N178" s="29"/>
      <x:c r="O178" s="29"/>
      <x:c r="P178" s="29"/>
      <x:c r="Q178" s="29"/>
      <x:c r="R178" s="29"/>
      <x:c r="S178" s="29"/>
      <x:c r="T178" s="29"/>
      <x:c r="U178" s="29"/>
      <x:c r="V178" s="29"/>
      <x:c r="W178" s="29"/>
      <x:c r="X178" s="29"/>
      <x:c r="Y178" s="29"/>
      <x:c r="Z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  <x:c r="M179" s="29"/>
      <x:c r="N179" s="29"/>
      <x:c r="O179" s="29"/>
      <x:c r="P179" s="29"/>
      <x:c r="Q179" s="29"/>
      <x:c r="R179" s="29"/>
      <x:c r="S179" s="29"/>
      <x:c r="T179" s="29"/>
      <x:c r="U179" s="29"/>
      <x:c r="V179" s="29"/>
      <x:c r="W179" s="29"/>
      <x:c r="X179" s="29"/>
      <x:c r="Y179" s="29"/>
      <x:c r="Z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  <x:c r="M180" s="29"/>
      <x:c r="N180" s="29"/>
      <x:c r="O180" s="29"/>
      <x:c r="P180" s="29"/>
      <x:c r="Q180" s="29"/>
      <x:c r="R180" s="29"/>
      <x:c r="S180" s="29"/>
      <x:c r="T180" s="29"/>
      <x:c r="U180" s="29"/>
      <x:c r="V180" s="29"/>
      <x:c r="W180" s="29"/>
      <x:c r="X180" s="29"/>
      <x:c r="Y180" s="29"/>
      <x:c r="Z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  <x:c r="M181" s="29"/>
      <x:c r="N181" s="29"/>
      <x:c r="O181" s="29"/>
      <x:c r="P181" s="29"/>
      <x:c r="Q181" s="29"/>
      <x:c r="R181" s="29"/>
      <x:c r="S181" s="29"/>
      <x:c r="T181" s="29"/>
      <x:c r="U181" s="29"/>
      <x:c r="V181" s="29"/>
      <x:c r="W181" s="29"/>
      <x:c r="X181" s="29"/>
      <x:c r="Y181" s="29"/>
      <x:c r="Z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  <x:c r="M182" s="29"/>
      <x:c r="N182" s="29"/>
      <x:c r="O182" s="29"/>
      <x:c r="P182" s="29"/>
      <x:c r="Q182" s="29"/>
      <x:c r="R182" s="29"/>
      <x:c r="S182" s="29"/>
      <x:c r="T182" s="29"/>
      <x:c r="U182" s="29"/>
      <x:c r="V182" s="29"/>
      <x:c r="W182" s="29"/>
      <x:c r="X182" s="29"/>
      <x:c r="Y182" s="29"/>
      <x:c r="Z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  <x:c r="M183" s="29"/>
      <x:c r="N183" s="29"/>
      <x:c r="O183" s="29"/>
      <x:c r="P183" s="29"/>
      <x:c r="Q183" s="29"/>
      <x:c r="R183" s="29"/>
      <x:c r="S183" s="29"/>
      <x:c r="T183" s="29"/>
      <x:c r="U183" s="29"/>
      <x:c r="V183" s="29"/>
      <x:c r="W183" s="29"/>
      <x:c r="X183" s="29"/>
      <x:c r="Y183" s="29"/>
      <x:c r="Z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  <x:c r="M184" s="29"/>
      <x:c r="N184" s="29"/>
      <x:c r="O184" s="29"/>
      <x:c r="P184" s="29"/>
      <x:c r="Q184" s="29"/>
      <x:c r="R184" s="29"/>
      <x:c r="S184" s="29"/>
      <x:c r="T184" s="29"/>
      <x:c r="U184" s="29"/>
      <x:c r="V184" s="29"/>
      <x:c r="W184" s="29"/>
      <x:c r="X184" s="29"/>
      <x:c r="Y184" s="29"/>
      <x:c r="Z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  <x:c r="M185" s="29"/>
      <x:c r="N185" s="29"/>
      <x:c r="O185" s="29"/>
      <x:c r="P185" s="29"/>
      <x:c r="Q185" s="29"/>
      <x:c r="R185" s="29"/>
      <x:c r="S185" s="29"/>
      <x:c r="T185" s="29"/>
      <x:c r="U185" s="29"/>
      <x:c r="V185" s="29"/>
      <x:c r="W185" s="29"/>
      <x:c r="X185" s="29"/>
      <x:c r="Y185" s="29"/>
      <x:c r="Z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  <x:c r="M186" s="29"/>
      <x:c r="N186" s="29"/>
      <x:c r="O186" s="29"/>
      <x:c r="P186" s="29"/>
      <x:c r="Q186" s="29"/>
      <x:c r="R186" s="29"/>
      <x:c r="S186" s="29"/>
      <x:c r="T186" s="29"/>
      <x:c r="U186" s="29"/>
      <x:c r="V186" s="29"/>
      <x:c r="W186" s="29"/>
      <x:c r="X186" s="29"/>
      <x:c r="Y186" s="29"/>
      <x:c r="Z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  <x:c r="M187" s="29"/>
      <x:c r="N187" s="29"/>
      <x:c r="O187" s="29"/>
      <x:c r="P187" s="29"/>
      <x:c r="Q187" s="29"/>
      <x:c r="R187" s="29"/>
      <x:c r="S187" s="29"/>
      <x:c r="T187" s="29"/>
      <x:c r="U187" s="29"/>
      <x:c r="V187" s="29"/>
      <x:c r="W187" s="29"/>
      <x:c r="X187" s="29"/>
      <x:c r="Y187" s="29"/>
      <x:c r="Z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  <x:c r="M188" s="29"/>
      <x:c r="N188" s="29"/>
      <x:c r="O188" s="29"/>
      <x:c r="P188" s="29"/>
      <x:c r="Q188" s="29"/>
      <x:c r="R188" s="29"/>
      <x:c r="S188" s="29"/>
      <x:c r="T188" s="29"/>
      <x:c r="U188" s="29"/>
      <x:c r="V188" s="29"/>
      <x:c r="W188" s="29"/>
      <x:c r="X188" s="29"/>
      <x:c r="Y188" s="29"/>
      <x:c r="Z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  <x:c r="M189" s="29"/>
      <x:c r="N189" s="29"/>
      <x:c r="O189" s="29"/>
      <x:c r="P189" s="29"/>
      <x:c r="Q189" s="29"/>
      <x:c r="R189" s="29"/>
      <x:c r="S189" s="29"/>
      <x:c r="T189" s="29"/>
      <x:c r="U189" s="29"/>
      <x:c r="V189" s="29"/>
      <x:c r="W189" s="29"/>
      <x:c r="X189" s="29"/>
      <x:c r="Y189" s="29"/>
      <x:c r="Z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  <x:c r="M190" s="29"/>
      <x:c r="N190" s="29"/>
      <x:c r="O190" s="29"/>
      <x:c r="P190" s="29"/>
      <x:c r="Q190" s="29"/>
      <x:c r="R190" s="29"/>
      <x:c r="S190" s="29"/>
      <x:c r="T190" s="29"/>
      <x:c r="U190" s="29"/>
      <x:c r="V190" s="29"/>
      <x:c r="W190" s="29"/>
      <x:c r="X190" s="29"/>
      <x:c r="Y190" s="29"/>
      <x:c r="Z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  <x:c r="M191" s="29"/>
      <x:c r="N191" s="29"/>
      <x:c r="O191" s="29"/>
      <x:c r="P191" s="29"/>
      <x:c r="Q191" s="29"/>
      <x:c r="R191" s="29"/>
      <x:c r="S191" s="29"/>
      <x:c r="T191" s="29"/>
      <x:c r="U191" s="29"/>
      <x:c r="V191" s="29"/>
      <x:c r="W191" s="29"/>
      <x:c r="X191" s="29"/>
      <x:c r="Y191" s="29"/>
      <x:c r="Z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  <x:c r="M192" s="29"/>
      <x:c r="N192" s="29"/>
      <x:c r="O192" s="29"/>
      <x:c r="P192" s="29"/>
      <x:c r="Q192" s="29"/>
      <x:c r="R192" s="29"/>
      <x:c r="S192" s="29"/>
      <x:c r="T192" s="29"/>
      <x:c r="U192" s="29"/>
      <x:c r="V192" s="29"/>
      <x:c r="W192" s="29"/>
      <x:c r="X192" s="29"/>
      <x:c r="Y192" s="29"/>
      <x:c r="Z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  <x:c r="M193" s="29"/>
      <x:c r="N193" s="29"/>
      <x:c r="O193" s="29"/>
      <x:c r="P193" s="29"/>
      <x:c r="Q193" s="29"/>
      <x:c r="R193" s="29"/>
      <x:c r="S193" s="29"/>
      <x:c r="T193" s="29"/>
      <x:c r="U193" s="29"/>
      <x:c r="V193" s="29"/>
      <x:c r="W193" s="29"/>
      <x:c r="X193" s="29"/>
      <x:c r="Y193" s="29"/>
      <x:c r="Z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  <x:c r="M194" s="29"/>
      <x:c r="N194" s="29"/>
      <x:c r="O194" s="29"/>
      <x:c r="P194" s="29"/>
      <x:c r="Q194" s="29"/>
      <x:c r="R194" s="29"/>
      <x:c r="S194" s="29"/>
      <x:c r="T194" s="29"/>
      <x:c r="U194" s="29"/>
      <x:c r="V194" s="29"/>
      <x:c r="W194" s="29"/>
      <x:c r="X194" s="29"/>
      <x:c r="Y194" s="29"/>
      <x:c r="Z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  <x:c r="M195" s="29"/>
      <x:c r="N195" s="29"/>
      <x:c r="O195" s="29"/>
      <x:c r="P195" s="29"/>
      <x:c r="Q195" s="29"/>
      <x:c r="R195" s="29"/>
      <x:c r="S195" s="29"/>
      <x:c r="T195" s="29"/>
      <x:c r="U195" s="29"/>
      <x:c r="V195" s="29"/>
      <x:c r="W195" s="29"/>
      <x:c r="X195" s="29"/>
      <x:c r="Y195" s="29"/>
      <x:c r="Z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  <x:c r="M196" s="29"/>
      <x:c r="N196" s="29"/>
      <x:c r="O196" s="29"/>
      <x:c r="P196" s="29"/>
      <x:c r="Q196" s="29"/>
      <x:c r="R196" s="29"/>
      <x:c r="S196" s="29"/>
      <x:c r="T196" s="29"/>
      <x:c r="U196" s="29"/>
      <x:c r="V196" s="29"/>
      <x:c r="W196" s="29"/>
      <x:c r="X196" s="29"/>
      <x:c r="Y196" s="29"/>
      <x:c r="Z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  <x:c r="M197" s="29"/>
      <x:c r="N197" s="29"/>
      <x:c r="O197" s="29"/>
      <x:c r="P197" s="29"/>
      <x:c r="Q197" s="29"/>
      <x:c r="R197" s="29"/>
      <x:c r="S197" s="29"/>
      <x:c r="T197" s="29"/>
      <x:c r="U197" s="29"/>
      <x:c r="V197" s="29"/>
      <x:c r="W197" s="29"/>
      <x:c r="X197" s="29"/>
      <x:c r="Y197" s="29"/>
      <x:c r="Z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  <x:c r="M198" s="29"/>
      <x:c r="N198" s="29"/>
      <x:c r="O198" s="29"/>
      <x:c r="P198" s="29"/>
      <x:c r="Q198" s="29"/>
      <x:c r="R198" s="29"/>
      <x:c r="S198" s="29"/>
      <x:c r="T198" s="29"/>
      <x:c r="U198" s="29"/>
      <x:c r="V198" s="29"/>
      <x:c r="W198" s="29"/>
      <x:c r="X198" s="29"/>
      <x:c r="Y198" s="29"/>
      <x:c r="Z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  <x:c r="M199" s="29"/>
      <x:c r="N199" s="29"/>
      <x:c r="O199" s="29"/>
      <x:c r="P199" s="29"/>
      <x:c r="Q199" s="29"/>
      <x:c r="R199" s="29"/>
      <x:c r="S199" s="29"/>
      <x:c r="T199" s="29"/>
      <x:c r="U199" s="29"/>
      <x:c r="V199" s="29"/>
      <x:c r="W199" s="29"/>
      <x:c r="X199" s="29"/>
      <x:c r="Y199" s="29"/>
      <x:c r="Z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  <x:c r="M200" s="29"/>
      <x:c r="N200" s="29"/>
      <x:c r="O200" s="29"/>
      <x:c r="P200" s="29"/>
      <x:c r="Q200" s="29"/>
      <x:c r="R200" s="29"/>
      <x:c r="S200" s="29"/>
      <x:c r="T200" s="29"/>
      <x:c r="U200" s="29"/>
      <x:c r="V200" s="29"/>
      <x:c r="W200" s="29"/>
      <x:c r="X200" s="29"/>
      <x:c r="Y200" s="29"/>
      <x:c r="Z200" s="29"/>
    </x:row>
  </x:sheetData>
  <x:conditionalFormatting sqref="H2:H100">
    <x:cfRule type="expression" dxfId="3" priority="1">
      <x:formula>H2="Ready to Send"</x:formula>
    </x:cfRule>
    <x:cfRule type="expression" dxfId="4" priority="2">
      <x:formula>H2="Awaiting Response"</x:formula>
    </x:cfRule>
    <x:cfRule type="expression" dxfId="5" priority="3">
      <x:formula>H2="Response Received"</x:formula>
    </x:cfRule>
    <x:cfRule type="expression" dxfId="6" priority="4">
      <x:formula>LEFT(H2,4)="HOLD"</x:formula>
    </x:cfRule>
  </x:conditionalFormatting>
  <x:dataValidations count="2">
    <x:dataValidation type="list" sqref="H2:H100">
      <x:formula1>"Ready to Send,Awaiting Response,Response Received,Not Started,Researching,HOLD - Evidence First,Closed"</x:formula1>
    </x:dataValidation>
    <x:dataValidation type="list" sqref="I2:I100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a6336589f548d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8" hidden="0" customWidth="1"/>
    <x:col min="3" max="3" width="30" hidden="0" customWidth="1"/>
    <x:col min="4" max="4" width="24" hidden="0" customWidth="1"/>
    <x:col min="5" max="5" width="13" hidden="0" customWidth="1"/>
    <x:col min="6" max="6" width="42" hidden="0" customWidth="1"/>
    <x:col min="7" max="7" width="18" hidden="0" customWidth="1"/>
    <x:col min="8" max="8" width="16" hidden="0" customWidth="1"/>
    <x:col min="9" max="9" width="52" hidden="0" customWidth="1"/>
    <x:col min="10" max="10" width="42" hidden="0" customWidth="1"/>
  </x:cols>
  <x:sheetData>
    <x:row r="1">
      <x:c r="A1" s="28" t="str">
        <x:v>Source ID</x:v>
      </x:c>
      <x:c r="B1" s="28" t="str">
        <x:v>Source / Title</x:v>
      </x:c>
      <x:c r="C1" s="28" t="str">
        <x:v>Publisher</x:v>
      </x:c>
      <x:c r="D1" s="28" t="str">
        <x:v>Source Type</x:v>
      </x:c>
      <x:c r="E1" s="28" t="str">
        <x:v>Date Checked</x:v>
      </x:c>
      <x:c r="F1" s="28" t="str">
        <x:v>Supports</x:v>
      </x:c>
      <x:c r="G1" s="28" t="str">
        <x:v>Primary / Secondary</x:v>
      </x:c>
      <x:c r="H1" s="28" t="str">
        <x:v>Reliability</x:v>
      </x:c>
      <x:c r="I1" s="28" t="str">
        <x:v>URL</x:v>
      </x:c>
      <x:c r="J1" s="28" t="str">
        <x:v>Publication Notes</x:v>
      </x:c>
      <x:c r="K1" s="29"/>
      <x:c r="L1" s="29"/>
      <x:c r="M1" s="29"/>
      <x:c r="N1" s="29"/>
      <x:c r="O1" s="29"/>
      <x:c r="P1" s="29"/>
      <x:c r="Q1" s="29"/>
      <x:c r="R1" s="29"/>
      <x:c r="S1" s="29"/>
      <x:c r="T1" s="29"/>
      <x:c r="U1" s="29"/>
      <x:c r="V1" s="29"/>
      <x:c r="W1" s="29"/>
      <x:c r="X1" s="29"/>
      <x:c r="Y1" s="29"/>
      <x:c r="Z1" s="29"/>
    </x:row>
    <x:row r="2">
      <x:c r="A2" s="30" t="str">
        <x:v>S001</x:v>
      </x:c>
      <x:c r="B2" s="30" t="str">
        <x:v>Cooperative Rates / Key Accounts &amp; Business Advisors</x:v>
      </x:c>
      <x:c r="C2" s="30" t="str">
        <x:v>United Power</x:v>
      </x:c>
      <x:c r="D2" s="30" t="str">
        <x:v>Official organization page</x:v>
      </x:c>
      <x:c r="E2" s="34" t="n">
        <x:v>46291</x:v>
      </x:c>
      <x:c r="F2" s="30" t="str">
        <x:v>Tom Green employment role; Brian Blehm data-center role</x:v>
      </x:c>
      <x:c r="G2" s="30" t="str">
        <x:v>Primary</x:v>
      </x:c>
      <x:c r="H2" s="30" t="str">
        <x:v>High</x:v>
      </x:c>
      <x:c r="I2" s="30" t="str">
        <x:v>https://www.unitedpower.com/rates</x:v>
      </x:c>
      <x:c r="J2" s="30" t="str">
        <x:v>Current roster; re-check before publication because staff roles can change.</x:v>
      </x:c>
      <x:c r="K2" s="29"/>
      <x:c r="L2" s="29"/>
      <x:c r="M2" s="29"/>
      <x:c r="N2" s="29"/>
      <x:c r="O2" s="29"/>
      <x:c r="P2" s="29"/>
      <x:c r="Q2" s="29"/>
      <x:c r="R2" s="29"/>
      <x:c r="S2" s="29"/>
      <x:c r="T2" s="29"/>
      <x:c r="U2" s="29"/>
      <x:c r="V2" s="29"/>
      <x:c r="W2" s="29"/>
      <x:c r="X2" s="29"/>
      <x:c r="Y2" s="29"/>
      <x:c r="Z2" s="29"/>
    </x:row>
    <x:row r="3">
      <x:c r="A3" s="30" t="str">
        <x:v>S002</x:v>
      </x:c>
      <x:c r="B3" s="30" t="str">
        <x:v>Commercial &amp; Industrial Services</x:v>
      </x:c>
      <x:c r="C3" s="30" t="str">
        <x:v>United Power</x:v>
      </x:c>
      <x:c r="D3" s="30" t="str">
        <x:v>Official organization page</x:v>
      </x:c>
      <x:c r="E3" s="34" t="n">
        <x:v>46291</x:v>
      </x:c>
      <x:c r="F3" s="30" t="str">
        <x:v>Brian Blehm assigned Data Centers vertical</x:v>
      </x:c>
      <x:c r="G3" s="30" t="str">
        <x:v>Primary</x:v>
      </x:c>
      <x:c r="H3" s="30" t="str">
        <x:v>High</x:v>
      </x:c>
      <x:c r="I3" s="30" t="str">
        <x:v>https://www.unitedpower.com/commercial-services</x:v>
      </x:c>
      <x:c r="J3" s="30" t="str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</x:row>
    <x:row r="4">
      <x:c r="A4" s="30" t="str">
        <x:v>S003</x:v>
      </x:c>
      <x:c r="B4" s="30" t="str">
        <x:v>Large Load Interconnection</x:v>
      </x:c>
      <x:c r="C4" s="30" t="str">
        <x:v>United Power</x:v>
      </x:c>
      <x:c r="D4" s="30" t="str">
        <x:v>Official organization page</x:v>
      </x:c>
      <x:c r="E4" s="34" t="n">
        <x:v>46291</x:v>
      </x:c>
      <x:c r="F4" s="30" t="str">
        <x:v>Large loads &gt;10 MW; hyperscale data centers explicitly included</x:v>
      </x:c>
      <x:c r="G4" s="30" t="str">
        <x:v>Primary</x:v>
      </x:c>
      <x:c r="H4" s="30" t="str">
        <x:v>High</x:v>
      </x:c>
      <x:c r="I4" s="30" t="str">
        <x:v>https://www.unitedpower.com/large-load</x:v>
      </x:c>
      <x:c r="J4" s="30" t="str">
        <x:v>General process only; does not establish Silo as a United Power customer.</x:v>
      </x:c>
      <x:c r="K4" s="29"/>
      <x:c r="L4" s="29"/>
      <x:c r="M4" s="29"/>
      <x:c r="N4" s="29"/>
      <x:c r="O4" s="29"/>
      <x:c r="P4" s="29"/>
      <x:c r="Q4" s="29"/>
      <x:c r="R4" s="29"/>
      <x:c r="S4" s="29"/>
      <x:c r="T4" s="29"/>
      <x:c r="U4" s="29"/>
      <x:c r="V4" s="29"/>
      <x:c r="W4" s="29"/>
      <x:c r="X4" s="29"/>
      <x:c r="Y4" s="29"/>
      <x:c r="Z4" s="29"/>
    </x:row>
    <x:row r="5">
      <x:c r="A5" s="30" t="str">
        <x:v>S004</x:v>
      </x:c>
      <x:c r="B5" s="30" t="str">
        <x:v>Meet Our Board of Directors</x:v>
      </x:c>
      <x:c r="C5" s="30" t="str">
        <x:v>Brighton EDC / City of Brighton</x:v>
      </x:c>
      <x:c r="D5" s="30" t="str">
        <x:v>Official EDC page</x:v>
      </x:c>
      <x:c r="E5" s="34" t="n">
        <x:v>46291</x:v>
      </x:c>
      <x:c r="F5" s="30" t="str">
        <x:v>Mills, Martinez, Blehm board roles</x:v>
      </x:c>
      <x:c r="G5" s="30" t="str">
        <x:v>Primary</x:v>
      </x:c>
      <x:c r="H5" s="30" t="str">
        <x:v>High</x:v>
      </x:c>
      <x:c r="I5" s="30" t="str">
        <x:v>https://www.brightonco.gov/3460/Meet-Our-Board-of-Directors</x:v>
      </x:c>
      <x:c r="J5" s="30" t="str"/>
      <x:c r="K5" s="29"/>
      <x:c r="L5" s="29"/>
      <x:c r="M5" s="29"/>
      <x:c r="N5" s="29"/>
      <x:c r="O5" s="29"/>
      <x:c r="P5" s="29"/>
      <x:c r="Q5" s="29"/>
      <x:c r="R5" s="29"/>
      <x:c r="S5" s="29"/>
      <x:c r="T5" s="29"/>
      <x:c r="U5" s="29"/>
      <x:c r="V5" s="29"/>
      <x:c r="W5" s="29"/>
      <x:c r="X5" s="29"/>
      <x:c r="Y5" s="29"/>
      <x:c r="Z5" s="29"/>
    </x:row>
    <x:row r="6">
      <x:c r="A6" s="30" t="str">
        <x:v>S005</x:v>
      </x:c>
      <x:c r="B6" s="30" t="str">
        <x:v>Investors and Partners</x:v>
      </x:c>
      <x:c r="C6" s="30" t="str">
        <x:v>Brighton EDC / City of Brighton</x:v>
      </x:c>
      <x:c r="D6" s="30" t="str">
        <x:v>Official EDC page</x:v>
      </x:c>
      <x:c r="E6" s="34" t="n">
        <x:v>46291</x:v>
      </x:c>
      <x:c r="F6" s="30" t="str">
        <x:v>United Power, Xcel, Hyde Development investor relationships</x:v>
      </x:c>
      <x:c r="G6" s="30" t="str">
        <x:v>Primary</x:v>
      </x:c>
      <x:c r="H6" s="30" t="str">
        <x:v>High</x:v>
      </x:c>
      <x:c r="I6" s="30" t="str">
        <x:v>https://www.brightonco.gov/3481/Investors-and-Partners</x:v>
      </x:c>
      <x:c r="J6" s="30" t="str"/>
      <x:c r="K6" s="29"/>
      <x:c r="L6" s="29"/>
      <x:c r="M6" s="29"/>
      <x:c r="N6" s="29"/>
      <x:c r="O6" s="29"/>
      <x:c r="P6" s="29"/>
      <x:c r="Q6" s="29"/>
      <x:c r="R6" s="29"/>
      <x:c r="S6" s="29"/>
      <x:c r="T6" s="29"/>
      <x:c r="U6" s="29"/>
      <x:c r="V6" s="29"/>
      <x:c r="W6" s="29"/>
      <x:c r="X6" s="29"/>
      <x:c r="Y6" s="29"/>
      <x:c r="Z6" s="29"/>
    </x:row>
    <x:row r="7">
      <x:c r="A7" s="30" t="str">
        <x:v>S006</x:v>
      </x:c>
      <x:c r="B7" s="30" t="str">
        <x:v>Why Become an Investor</x:v>
      </x:c>
      <x:c r="C7" s="30" t="str">
        <x:v>Brighton EDC / City of Brighton</x:v>
      </x:c>
      <x:c r="D7" s="30" t="str">
        <x:v>Official EDC page</x:v>
      </x:c>
      <x:c r="E7" s="34" t="n">
        <x:v>46291</x:v>
      </x:c>
      <x:c r="F7" s="30" t="str">
        <x:v>EDC says it offers early information, referrals, government access, incentives assistance</x:v>
      </x:c>
      <x:c r="G7" s="30" t="str">
        <x:v>Primary</x:v>
      </x:c>
      <x:c r="H7" s="30" t="str">
        <x:v>High</x:v>
      </x:c>
      <x:c r="I7" s="30" t="str">
        <x:v>https://www.brightonco.gov/3461/Why-Become-an-Investor</x:v>
      </x:c>
      <x:c r="J7" s="30" t="str">
        <x:v>Use careful paraphrase; benefits are normal EDC functions and not evidence of impropriety.</x:v>
      </x:c>
      <x:c r="K7" s="29"/>
      <x:c r="L7" s="29"/>
      <x:c r="M7" s="29"/>
      <x:c r="N7" s="29"/>
      <x:c r="O7" s="29"/>
      <x:c r="P7" s="29"/>
      <x:c r="Q7" s="29"/>
      <x:c r="R7" s="29"/>
      <x:c r="S7" s="29"/>
      <x:c r="T7" s="29"/>
      <x:c r="U7" s="29"/>
      <x:c r="V7" s="29"/>
      <x:c r="W7" s="29"/>
      <x:c r="X7" s="29"/>
      <x:c r="Y7" s="29"/>
      <x:c r="Z7" s="29"/>
    </x:row>
    <x:row r="8">
      <x:c r="A8" s="30" t="str">
        <x:v>S007</x:v>
      </x:c>
      <x:c r="B8" s="30" t="str">
        <x:v>Brighton residents uncover proposal for massive data center campus</x:v>
      </x:c>
      <x:c r="C8" s="30" t="str">
        <x:v>Denver7</x:v>
      </x:c>
      <x:c r="D8" s="30" t="str">
        <x:v>News report</x:v>
      </x:c>
      <x:c r="E8" s="34" t="n">
        <x:v>46291</x:v>
      </x:c>
      <x:c r="F8" s="30" t="str">
        <x:v>2.5M sq ft Silo proposal; Jan/Jul 2025 pre-app meetings; CR4/50th location</x:v>
      </x:c>
      <x:c r="G8" s="30" t="str">
        <x:v>Secondary</x:v>
      </x:c>
      <x:c r="H8" s="30" t="str">
        <x:v>High</x:v>
      </x:c>
      <x:c r="I8" s="30" t="str">
        <x:v>https://www.denver7.com/news/local-news/in-your-community/north-metro/brighton-residents-uncover-proposal-for-massive-data-center-campus-spurring-potential-moratorium</x:v>
      </x:c>
      <x:c r="J8" s="30" t="str">
        <x:v>Obtain original CORA documents for primary-source publication.</x:v>
      </x:c>
      <x:c r="K8" s="29"/>
      <x:c r="L8" s="29"/>
      <x:c r="M8" s="29"/>
      <x:c r="N8" s="29"/>
      <x:c r="O8" s="29"/>
      <x:c r="P8" s="29"/>
      <x:c r="Q8" s="29"/>
      <x:c r="R8" s="29"/>
      <x:c r="S8" s="29"/>
      <x:c r="T8" s="29"/>
      <x:c r="U8" s="29"/>
      <x:c r="V8" s="29"/>
      <x:c r="W8" s="29"/>
      <x:c r="X8" s="29"/>
      <x:c r="Y8" s="29"/>
      <x:c r="Z8" s="29"/>
    </x:row>
    <x:row r="9">
      <x:c r="A9" s="30" t="str">
        <x:v>S008</x:v>
      </x:c>
      <x:c r="B9" s="30" t="str">
        <x:v>House Ethics Manual — Holding Local Office</x:v>
      </x:c>
      <x:c r="C9" s="30" t="str">
        <x:v>U.S. House Committee on Ethics</x:v>
      </x:c>
      <x:c r="D9" s="30" t="str">
        <x:v>Official government guidance</x:v>
      </x:c>
      <x:c r="E9" s="34" t="n">
        <x:v>46291</x:v>
      </x:c>
      <x:c r="F9" s="30" t="str">
        <x:v>House employees may hold local office but must maintain separation and avoid House-resource use</x:v>
      </x:c>
      <x:c r="G9" s="30" t="str">
        <x:v>Primary</x:v>
      </x:c>
      <x:c r="H9" s="30" t="str">
        <x:v>High</x:v>
      </x:c>
      <x:c r="I9" s="30" t="str">
        <x:v>https://ethics.house.gov/manual/laws-rules-and-standards-of-conduct-governing-the-outside-employment-of-members-and-all-staff/</x:v>
      </x:c>
      <x:c r="J9" s="30" t="str">
        <x:v>Use exact current guidance when discussing ethics.</x:v>
      </x:c>
      <x:c r="K9" s="29"/>
      <x:c r="L9" s="29"/>
      <x:c r="M9" s="29"/>
      <x:c r="N9" s="29"/>
      <x:c r="O9" s="29"/>
      <x:c r="P9" s="29"/>
      <x:c r="Q9" s="29"/>
      <x:c r="R9" s="29"/>
      <x:c r="S9" s="29"/>
      <x:c r="T9" s="29"/>
      <x:c r="U9" s="29"/>
      <x:c r="V9" s="29"/>
      <x:c r="W9" s="29"/>
      <x:c r="X9" s="29"/>
      <x:c r="Y9" s="29"/>
      <x:c r="Z9" s="29"/>
    </x:row>
    <x:row r="10">
      <x:c r="A10" s="30" t="str">
        <x:v>S009</x:v>
      </x:c>
      <x:c r="B10" s="30" t="str">
        <x:v>H.R. 9340 — Ratepayer Protection Act</x:v>
      </x:c>
      <x:c r="C10" s="30" t="str">
        <x:v>U.S. Government Publishing Office</x:v>
      </x:c>
      <x:c r="D10" s="30" t="str">
        <x:v>Official federal legislative record</x:v>
      </x:c>
      <x:c r="E10" s="34" t="n">
        <x:v>46291</x:v>
      </x:c>
      <x:c r="F10" s="30" t="str">
        <x:v>Evans sponsorship; introduction date; bill purpose</x:v>
      </x:c>
      <x:c r="G10" s="30" t="str">
        <x:v>Primary</x:v>
      </x:c>
      <x:c r="H10" s="30" t="str">
        <x:v>High</x:v>
      </x:c>
      <x:c r="I10" s="30" t="str">
        <x:v>https://www.govinfo.gov/app/details/BILLS-119hr9340ih</x:v>
      </x:c>
      <x:c r="J10" s="30" t="str"/>
      <x:c r="K10" s="29"/>
      <x:c r="L10" s="29"/>
      <x:c r="M10" s="29"/>
      <x:c r="N10" s="29"/>
      <x:c r="O10" s="29"/>
      <x:c r="P10" s="29"/>
      <x:c r="Q10" s="29"/>
      <x:c r="R10" s="29"/>
      <x:c r="S10" s="29"/>
      <x:c r="T10" s="29"/>
      <x:c r="U10" s="29"/>
      <x:c r="V10" s="29"/>
      <x:c r="W10" s="29"/>
      <x:c r="X10" s="29"/>
      <x:c r="Y10" s="29"/>
      <x:c r="Z10" s="29"/>
    </x:row>
    <x:row r="11">
      <x:c r="A11" s="30" t="str">
        <x:v>S010</x:v>
      </x:c>
      <x:c r="B11" s="30" t="str">
        <x:v>About Utilities</x:v>
      </x:c>
      <x:c r="C11" s="30" t="str">
        <x:v>City of Brighton</x:v>
      </x:c>
      <x:c r="D11" s="30" t="str">
        <x:v>Official city page</x:v>
      </x:c>
      <x:c r="E11" s="34" t="n">
        <x:v>46291</x:v>
      </x:c>
      <x:c r="F11" s="30" t="str">
        <x:v>Brighton electricity/natural-gas service information and utility department contacts</x:v>
      </x:c>
      <x:c r="G11" s="30" t="str">
        <x:v>Primary</x:v>
      </x:c>
      <x:c r="H11" s="30" t="str">
        <x:v>High</x:v>
      </x:c>
      <x:c r="I11" s="30" t="str">
        <x:v>https://www.brightonco.gov/3339/About</x:v>
      </x:c>
      <x:c r="J11" s="30" t="str">
        <x:v>Do not infer project-specific service territory from the general city page.</x:v>
      </x:c>
      <x:c r="K11" s="29"/>
      <x:c r="L11" s="29"/>
      <x:c r="M11" s="29"/>
      <x:c r="N11" s="29"/>
      <x:c r="O11" s="29"/>
      <x:c r="P11" s="29"/>
      <x:c r="Q11" s="29"/>
      <x:c r="R11" s="29"/>
      <x:c r="S11" s="29"/>
      <x:c r="T11" s="29"/>
      <x:c r="U11" s="29"/>
      <x:c r="V11" s="29"/>
      <x:c r="W11" s="29"/>
      <x:c r="X11" s="29"/>
      <x:c r="Y11" s="29"/>
      <x:c r="Z11" s="29"/>
    </x:row>
    <x:row r="12">
      <x:c r="A12" s="30" t="str">
        <x:v>S011</x:v>
      </x:c>
      <x:c r="B12" s="30" t="str">
        <x:v>March 7, 2023 Brighton City Council minutes</x:v>
      </x:c>
      <x:c r="C12" s="30" t="str">
        <x:v>City of Brighton</x:v>
      </x:c>
      <x:c r="D12" s="30" t="str">
        <x:v>Official meeting PDF</x:v>
      </x:c>
      <x:c r="E12" s="34" t="n">
        <x:v>46291</x:v>
      </x:c>
      <x:c r="F12" s="30" t="str">
        <x:v>Potential Tom Green / United Power recusal history</x:v>
      </x:c>
      <x:c r="G12" s="30" t="str">
        <x:v>Primary</x:v>
      </x:c>
      <x:c r="H12" s="30" t="str">
        <x:v>Needs Re-verify</x:v>
      </x:c>
      <x:c r="I12" s="30" t="str">
        <x:v>https://brightonco.gov/AgendaCenter/ViewFile/Minutes/_03072023-1603</x:v>
      </x:c>
      <x:c r="J12" s="30" t="str">
        <x:v>PDF must be visually re-opened and relevant page captured before using exact recusal language.</x:v>
      </x:c>
      <x:c r="K12" s="29"/>
      <x:c r="L12" s="29"/>
      <x:c r="M12" s="29"/>
      <x:c r="N12" s="29"/>
      <x:c r="O12" s="29"/>
      <x:c r="P12" s="29"/>
      <x:c r="Q12" s="29"/>
      <x:c r="R12" s="29"/>
      <x:c r="S12" s="29"/>
      <x:c r="T12" s="29"/>
      <x:c r="U12" s="29"/>
      <x:c r="V12" s="29"/>
      <x:c r="W12" s="29"/>
      <x:c r="X12" s="29"/>
      <x:c r="Y12" s="29"/>
      <x:c r="Z12" s="29"/>
    </x:row>
    <x:row r="13">
      <x:c r="A13" s="30" t="str">
        <x:v>S012</x:v>
      </x:c>
      <x:c r="B13" s="30" t="str">
        <x:v>Rep. Gabe Evans names congressional staff</x:v>
      </x:c>
      <x:c r="C13" s="30" t="str">
        <x:v>Office of Rep. Gabe Evans</x:v>
      </x:c>
      <x:c r="D13" s="30" t="str">
        <x:v>Official congressional press release</x:v>
      </x:c>
      <x:c r="E13" s="34" t="n">
        <x:v>46291</x:v>
      </x:c>
      <x:c r="F13" s="30" t="str">
        <x:v>Greg Mills appointment as District Director</x:v>
      </x:c>
      <x:c r="G13" s="30" t="str">
        <x:v>Primary</x:v>
      </x:c>
      <x:c r="H13" s="30" t="str">
        <x:v>High</x:v>
      </x:c>
      <x:c r="I13" s="30" t="str">
        <x:v>https://gabeevans.house.gov/media/press-releases/rep-gabe-evans-names-congressional-staff</x:v>
      </x:c>
      <x:c r="J13" s="30" t="str">
        <x:v>Site may intermittently block automated access; archive a manual copy/screenshot.</x:v>
      </x:c>
      <x:c r="K13" s="29"/>
      <x:c r="L13" s="29"/>
      <x:c r="M13" s="29"/>
      <x:c r="N13" s="29"/>
      <x:c r="O13" s="29"/>
      <x:c r="P13" s="29"/>
      <x:c r="Q13" s="29"/>
      <x:c r="R13" s="29"/>
      <x:c r="S13" s="29"/>
      <x:c r="T13" s="29"/>
      <x:c r="U13" s="29"/>
      <x:c r="V13" s="29"/>
      <x:c r="W13" s="29"/>
      <x:c r="X13" s="29"/>
      <x:c r="Y13" s="29"/>
      <x:c r="Z13" s="29"/>
    </x:row>
    <x:row r="14">
      <x:c r="A14" s="29" t="str">
        <x:v>S013</x:v>
      </x:c>
      <x:c r="B14" s="29" t="str">
        <x:v>City of Brighton and Brighton EDC Named 2026 Medium Community of the Year</x:v>
      </x:c>
      <x:c r="C14" s="29" t="str">
        <x:v>City of Brighton</x:v>
      </x:c>
      <x:c r="D14" s="29" t="str">
        <x:v>Official city press release</x:v>
      </x:c>
      <x:c r="E14" s="29" t="n">
        <x:v>46296</x:v>
      </x:c>
      <x:c r="F14" s="29" t="str">
        <x:v>Approx. $800k annual EDC support; city-manager incentive authority up to $250k; 80% Weld County industrial-land statement; infrastructure and employer context</x:v>
      </x:c>
      <x:c r="G14" s="29" t="str">
        <x:v>Primary</x:v>
      </x:c>
      <x:c r="H14" s="29" t="str">
        <x:v>High</x:v>
      </x:c>
      <x:c r="I14" s="29" t="str">
        <x:v>https://www.brightonco.gov/m/newsflash/home/detail/2978</x:v>
      </x:c>
      <x:c r="J14" s="29" t="str">
        <x:v>Release uses mixed completed/future tense around the 80% figure; legal effect requires maps and authorizing records.</x:v>
      </x:c>
      <x:c r="K14" s="29"/>
      <x:c r="L14" s="29"/>
      <x:c r="M14" s="29"/>
      <x:c r="N14" s="29"/>
      <x:c r="O14" s="29"/>
      <x:c r="P14" s="29"/>
      <x:c r="Q14" s="29"/>
      <x:c r="R14" s="29"/>
      <x:c r="S14" s="29"/>
      <x:c r="T14" s="29"/>
      <x:c r="U14" s="29"/>
      <x:c r="V14" s="29"/>
      <x:c r="W14" s="29"/>
      <x:c r="X14" s="29"/>
      <x:c r="Y14" s="29"/>
      <x:c r="Z14" s="29"/>
    </x:row>
    <x:row r="15">
      <x:c r="A15" s="29" t="str">
        <x:v>S014</x:v>
      </x:c>
      <x:c r="B15" s="29" t="str">
        <x:v>Long Range Planning</x:v>
      </x:c>
      <x:c r="C15" s="29" t="str">
        <x:v>City of Brighton</x:v>
      </x:c>
      <x:c r="D15" s="29" t="str">
        <x:v>Official city planning page</x:v>
      </x:c>
      <x:c r="E15" s="29" t="n">
        <x:v>46296</x:v>
      </x:c>
      <x:c r="F15" s="29" t="str">
        <x:v>Replacement Comprehensive Plan remains draft; 2016 plan remains in effect until adoption</x:v>
      </x:c>
      <x:c r="G15" s="29" t="str">
        <x:v>Primary</x:v>
      </x:c>
      <x:c r="H15" s="29" t="str">
        <x:v>High</x:v>
      </x:c>
      <x:c r="I15" s="29" t="str">
        <x:v>https://www.brightonco.gov/553/Long-Range-Planning</x:v>
      </x:c>
      <x:c r="J15" s="29" t="str">
        <x:v>Use with S013 to frame the 80% figure as a records question, not a settled legal change.</x:v>
      </x:c>
      <x:c r="K15" s="29"/>
      <x:c r="L15" s="29"/>
      <x:c r="M15" s="29"/>
      <x:c r="N15" s="29"/>
      <x:c r="O15" s="29"/>
      <x:c r="P15" s="29"/>
      <x:c r="Q15" s="29"/>
      <x:c r="R15" s="29"/>
      <x:c r="S15" s="29"/>
      <x:c r="T15" s="29"/>
      <x:c r="U15" s="29"/>
      <x:c r="V15" s="29"/>
      <x:c r="W15" s="29"/>
      <x:c r="X15" s="29"/>
      <x:c r="Y15" s="29"/>
      <x:c r="Z15" s="29"/>
    </x:row>
    <x:row r="16">
      <x:c r="A16" s="29" t="str">
        <x:v>S015</x:v>
      </x:c>
      <x:c r="B16" s="29" t="str">
        <x:v>Weld County Commissioners approve addition of data centers to code</x:v>
      </x:c>
      <x:c r="C16" s="29" t="str">
        <x:v>Weld County</x:v>
      </x:c>
      <x:c r="D16" s="29" t="str">
        <x:v>Official county release / ordinance summary</x:v>
      </x:c>
      <x:c r="E16" s="29" t="n">
        <x:v>46296</x:v>
      </x:c>
      <x:c r="F16" s="29" t="str">
        <x:v>Ordinance 2026-01; data centers prohibited in agricultural zone; I-1 USR; I-2/I-3 site plan review; water/electricity and operating standards</x:v>
      </x:c>
      <x:c r="G16" s="29" t="str">
        <x:v>Primary</x:v>
      </x:c>
      <x:c r="H16" s="29" t="str">
        <x:v>High</x:v>
      </x:c>
      <x:c r="I16" s="29" t="str">
        <x:v>https://www.weld.gov/Newsroom/2026-News/Weld-County-Commissioners-approve-addition-of-data-centers-to-code</x:v>
      </x:c>
      <x:c r="J16" s="29" t="str">
        <x:v>Applies to unincorporated Weld County; do not apply automatically to a Brighton parcel.</x:v>
      </x:c>
      <x:c r="K16" s="29"/>
      <x:c r="L16" s="29"/>
      <x:c r="M16" s="29"/>
      <x:c r="N16" s="29"/>
      <x:c r="O16" s="29"/>
      <x:c r="P16" s="29"/>
      <x:c r="Q16" s="29"/>
      <x:c r="R16" s="29"/>
      <x:c r="S16" s="29"/>
      <x:c r="T16" s="29"/>
      <x:c r="U16" s="29"/>
      <x:c r="V16" s="29"/>
      <x:c r="W16" s="29"/>
      <x:c r="X16" s="29"/>
      <x:c r="Y16" s="29"/>
      <x:c r="Z16" s="29"/>
    </x:row>
    <x:row r="17">
      <x:c r="A17" s="29" t="str">
        <x:v>S016</x:v>
      </x:c>
      <x:c r="B17" s="29" t="str">
        <x:v>SB26-102 Large-Load Data Centers</x:v>
      </x:c>
      <x:c r="C17" s="29" t="str">
        <x:v>Colorado General Assembly</x:v>
      </x:c>
      <x:c r="D17" s="29" t="str">
        <x:v>Official legislative record</x:v>
      </x:c>
      <x:c r="E17" s="29" t="n">
        <x:v>46296</x:v>
      </x:c>
      <x:c r="F17" s="29" t="str">
        <x:v>2026 statewide large-load data-center proposal; postponed indefinitely May 11, 2026</x:v>
      </x:c>
      <x:c r="G17" s="29" t="str">
        <x:v>Primary</x:v>
      </x:c>
      <x:c r="H17" s="29" t="str">
        <x:v>High</x:v>
      </x:c>
      <x:c r="I17" s="29" t="str">
        <x:v>https://www.leg.colorado.gov/bills/SB26-102</x:v>
      </x:c>
      <x:c r="J17" s="29" t="str">
        <x:v>Use bill text/history for what the proposal would have required; it did not become law.</x:v>
      </x:c>
      <x:c r="K17" s="29"/>
      <x:c r="L17" s="29"/>
      <x:c r="M17" s="29"/>
      <x:c r="N17" s="29"/>
      <x:c r="O17" s="29"/>
      <x:c r="P17" s="29"/>
      <x:c r="Q17" s="29"/>
      <x:c r="R17" s="29"/>
      <x:c r="S17" s="29"/>
      <x:c r="T17" s="29"/>
      <x:c r="U17" s="29"/>
      <x:c r="V17" s="29"/>
      <x:c r="W17" s="29"/>
      <x:c r="X17" s="29"/>
      <x:c r="Y17" s="29"/>
      <x:c r="Z17" s="29"/>
    </x:row>
    <x:row r="18">
      <x:c r="A18" s="29" t="str">
        <x:v>S017</x:v>
      </x:c>
      <x:c r="B18" s="29" t="str">
        <x:v>HB26-1030 Data Center &amp; Utility Modernization</x:v>
      </x:c>
      <x:c r="C18" s="29" t="str">
        <x:v>Colorado General Assembly</x:v>
      </x:c>
      <x:c r="D18" s="29" t="str">
        <x:v>Official legislative record</x:v>
      </x:c>
      <x:c r="E18" s="29" t="n">
        <x:v>46296</x:v>
      </x:c>
      <x:c r="F18" s="29" t="str">
        <x:v>2026 data-center/utility modernization and incentive proposal; postponed indefinitely May 7, 2026</x:v>
      </x:c>
      <x:c r="G18" s="29" t="str">
        <x:v>Primary</x:v>
      </x:c>
      <x:c r="H18" s="29" t="str">
        <x:v>High</x:v>
      </x:c>
      <x:c r="I18" s="29" t="str">
        <x:v>https://leg.colorado.gov/bills/HB26-1030</x:v>
      </x:c>
      <x:c r="J18" s="29" t="str">
        <x:v>It did not become law.</x:v>
      </x:c>
      <x:c r="K18" s="29"/>
      <x:c r="L18" s="29"/>
      <x:c r="M18" s="29"/>
      <x:c r="N18" s="29"/>
      <x:c r="O18" s="29"/>
      <x:c r="P18" s="29"/>
      <x:c r="Q18" s="29"/>
      <x:c r="R18" s="29"/>
      <x:c r="S18" s="29"/>
      <x:c r="T18" s="29"/>
      <x:c r="U18" s="29"/>
      <x:c r="V18" s="29"/>
      <x:c r="W18" s="29"/>
      <x:c r="X18" s="29"/>
      <x:c r="Y18" s="29"/>
      <x:c r="Z18" s="29"/>
    </x:row>
    <x:row r="19">
      <x:c r="A19" s="29" t="str">
        <x:v>S018</x:v>
      </x:c>
      <x:c r="B19" s="29" t="str">
        <x:v>HB26-1030 committee vote</x:v>
      </x:c>
      <x:c r="C19" s="29" t="str">
        <x:v>Colorado General Assembly</x:v>
      </x:c>
      <x:c r="D19" s="29" t="str">
        <x:v>Official committee vote</x:v>
      </x:c>
      <x:c r="E19" s="29" t="n">
        <x:v>46296</x:v>
      </x:c>
      <x:c r="F19" s="29" t="str">
        <x:v>Manny Rutinel voted yes on motion to postpone HB26-1030 indefinitely</x:v>
      </x:c>
      <x:c r="G19" s="29" t="str">
        <x:v>Primary</x:v>
      </x:c>
      <x:c r="H19" s="29" t="str">
        <x:v>High</x:v>
      </x:c>
      <x:c r="I19" s="29" t="str">
        <x:v>https://leg.colorado.gov/committee_meeting_hearing_items/30887/votes</x:v>
      </x:c>
      <x:c r="J19" s="29" t="str">
        <x:v>Vote is publishable; do not infer motive. Ask what he believed needed to change.</x:v>
      </x:c>
      <x:c r="K19" s="29"/>
      <x:c r="L19" s="29"/>
      <x:c r="M19" s="29"/>
      <x:c r="N19" s="29"/>
      <x:c r="O19" s="29"/>
      <x:c r="P19" s="29"/>
      <x:c r="Q19" s="29"/>
      <x:c r="R19" s="29"/>
      <x:c r="S19" s="29"/>
      <x:c r="T19" s="29"/>
      <x:c r="U19" s="29"/>
      <x:c r="V19" s="29"/>
      <x:c r="W19" s="29"/>
      <x:c r="X19" s="29"/>
      <x:c r="Y19" s="29"/>
      <x:c r="Z19" s="29"/>
    </x:row>
    <x:row r="20">
      <x:c r="A20" s="29" t="str">
        <x:v>S019</x:v>
      </x:c>
      <x:c r="B20" s="29" t="str">
        <x:v>House Roll Call 312 — H.R. 9340 Ratepayer Protection Act</x:v>
      </x:c>
      <x:c r="C20" s="29" t="str">
        <x:v>U.S. House Clerk</x:v>
      </x:c>
      <x:c r="D20" s="29" t="str">
        <x:v>Official House roll call</x:v>
      </x:c>
      <x:c r="E20" s="29" t="n">
        <x:v>46296</x:v>
      </x:c>
      <x:c r="F20" s="29" t="str">
        <x:v>House passed H.R. 9340 on Sept. 16, 2026, 417-3</x:v>
      </x:c>
      <x:c r="G20" s="29" t="str">
        <x:v>Primary</x:v>
      </x:c>
      <x:c r="H20" s="29" t="str">
        <x:v>High</x:v>
      </x:c>
      <x:c r="I20" s="29" t="str">
        <x:v>https://clerk.house.gov/Votes/2026312</x:v>
      </x:c>
      <x:c r="J20" s="29" t="str">
        <x:v>Prefer this over secondary reporting for the House tally.</x:v>
      </x:c>
      <x:c r="K20" s="29"/>
      <x:c r="L20" s="29"/>
      <x:c r="M20" s="29"/>
      <x:c r="N20" s="29"/>
      <x:c r="O20" s="29"/>
      <x:c r="P20" s="29"/>
      <x:c r="Q20" s="29"/>
      <x:c r="R20" s="29"/>
      <x:c r="S20" s="29"/>
      <x:c r="T20" s="29"/>
      <x:c r="U20" s="29"/>
      <x:c r="V20" s="29"/>
      <x:c r="W20" s="29"/>
      <x:c r="X20" s="29"/>
      <x:c r="Y20" s="29"/>
      <x:c r="Z20" s="29"/>
    </x:row>
    <x:row r="21">
      <x:c r="A21" s="29" t="str">
        <x:v>S020</x:v>
      </x:c>
      <x:c r="B21" s="29" t="str">
        <x:v>Senate Roll Call Votes 119th Congress, 2nd Session — Vote 254</x:v>
      </x:c>
      <x:c r="C21" s="29" t="str">
        <x:v>U.S. Senate</x:v>
      </x:c>
      <x:c r="D21" s="29" t="str">
        <x:v>Official Senate roll call index</x:v>
      </x:c>
      <x:c r="E21" s="29" t="n">
        <x:v>46296</x:v>
      </x:c>
      <x:c r="F21" s="29" t="str">
        <x:v>Sept. 30 cloture motion to proceed to H.R. 9340 rejected 57-43</x:v>
      </x:c>
      <x:c r="G21" s="29" t="str">
        <x:v>Primary</x:v>
      </x:c>
      <x:c r="H21" s="29" t="str">
        <x:v>High</x:v>
      </x:c>
      <x:c r="I21" s="29" t="str">
        <x:v>https://www.senate.gov/legislative/LIS/roll_call_lists/vote_menu_119_2.htm</x:v>
      </x:c>
      <x:c r="J21" s="29" t="str">
        <x:v>Prefer this official record over Reuters for the vote tally.</x:v>
      </x:c>
      <x:c r="K21" s="29"/>
      <x:c r="L21" s="29"/>
      <x:c r="M21" s="29"/>
      <x:c r="N21" s="29"/>
      <x:c r="O21" s="29"/>
      <x:c r="P21" s="29"/>
      <x:c r="Q21" s="29"/>
      <x:c r="R21" s="29"/>
      <x:c r="S21" s="29"/>
      <x:c r="T21" s="29"/>
      <x:c r="U21" s="29"/>
      <x:c r="V21" s="29"/>
      <x:c r="W21" s="29"/>
      <x:c r="X21" s="29"/>
      <x:c r="Y21" s="29"/>
      <x:c r="Z21" s="29"/>
    </x:row>
    <x:row r="22">
      <x:c r="A22" s="29" t="str">
        <x:v>S021</x:v>
      </x:c>
      <x:c r="B22" s="29" t="str">
        <x:v>USR26-0019 Public Notice — GlobalAI (Colorado), LLC</x:v>
      </x:c>
      <x:c r="C22" s="29" t="str">
        <x:v>Weld County</x:v>
      </x:c>
      <x:c r="D22" s="29" t="str">
        <x:v>Official county public notice</x:v>
      </x:c>
      <x:c r="E22" s="29" t="n">
        <x:v>46296</x:v>
      </x:c>
      <x:c r="F22" s="29" t="str">
        <x:v>Separate GlobalAI project conditionally approved Sept. 9, 2026; notice states a three-year vested property right</x:v>
      </x:c>
      <x:c r="G22" s="29" t="str">
        <x:v>Primary</x:v>
      </x:c>
      <x:c r="H22" s="29" t="str">
        <x:v>High</x:v>
      </x:c>
      <x:c r="I22" s="29" t="str">
        <x:v>https://www.weld.gov/Government/Departments/Planning-and-Development-Services/Land-Use-Applications/Public-Notices</x:v>
      </x:c>
      <x:c r="J22" s="29" t="str">
        <x:v>Separate project near Windsor. Does not establish any vested right or approval for Project Silo.</x:v>
      </x:c>
      <x:c r="K22" s="29"/>
      <x:c r="L22" s="29"/>
      <x:c r="M22" s="29"/>
      <x:c r="N22" s="29"/>
      <x:c r="O22" s="29"/>
      <x:c r="P22" s="29"/>
      <x:c r="Q22" s="29"/>
      <x:c r="R22" s="29"/>
      <x:c r="S22" s="29"/>
      <x:c r="T22" s="29"/>
      <x:c r="U22" s="29"/>
      <x:c r="V22" s="29"/>
      <x:c r="W22" s="29"/>
      <x:c r="X22" s="29"/>
      <x:c r="Y22" s="29"/>
      <x:c r="Z22" s="29"/>
    </x:row>
    <x:row r="23">
      <x:c r="A23" s="29" t="str">
        <x:v>S022</x:v>
      </x:c>
      <x:c r="B23" s="29" t="str">
        <x:v>Ordinance No. 2439 — Marijuana Sales</x:v>
      </x:c>
      <x:c r="C23" s="29" t="str">
        <x:v>City of Brighton</x:v>
      </x:c>
      <x:c r="D23" s="29" t="str">
        <x:v>Official ordinance</x:v>
      </x:c>
      <x:c r="E23" s="29" t="n">
        <x:v>46296</x:v>
      </x:c>
      <x:c r="F23" s="29" t="str">
        <x:v>1,000-foot separation for marijuana stores from schools, residential child-care centers and specified protected uses</x:v>
      </x:c>
      <x:c r="G23" s="29" t="str">
        <x:v>Primary</x:v>
      </x:c>
      <x:c r="H23" s="29" t="str">
        <x:v>High</x:v>
      </x:c>
      <x:c r="I23" s="29" t="str">
        <x:v>https://www.brightonco.gov/DocumentCenter/View/29895</x:v>
      </x:c>
      <x:c r="J23" s="29" t="str">
        <x:v>Use only as a land-use compatibility principle; ordinance does not govern data centers and reviewed text does not list churches.</x:v>
      </x:c>
      <x:c r="K23" s="29"/>
      <x:c r="L23" s="29"/>
      <x:c r="M23" s="29"/>
      <x:c r="N23" s="29"/>
      <x:c r="O23" s="29"/>
      <x:c r="P23" s="29"/>
      <x:c r="Q23" s="29"/>
      <x:c r="R23" s="29"/>
      <x:c r="S23" s="29"/>
      <x:c r="T23" s="29"/>
      <x:c r="U23" s="29"/>
      <x:c r="V23" s="29"/>
      <x:c r="W23" s="29"/>
      <x:c r="X23" s="29"/>
      <x:c r="Y23" s="29"/>
      <x:c r="Z23" s="29"/>
    </x:row>
    <x:row r="24">
      <x:c r="A24" s="29" t="str">
        <x:v>S023</x:v>
      </x:c>
      <x:c r="B24" s="29" t="str">
        <x:v>Brighton EDC Announces Crusoe Expansion with New AI Manufacturing Facility in Brighton</x:v>
      </x:c>
      <x:c r="C24" s="29" t="str">
        <x:v>City of Brighton</x:v>
      </x:c>
      <x:c r="D24" s="29" t="str">
        <x:v>Official city press release</x:v>
      </x:c>
      <x:c r="E24" s="29" t="n">
        <x:v>46296</x:v>
      </x:c>
      <x:c r="F24" s="29" t="str">
        <x:v>Crusoe Spark Factory at 22600 E I-76 Frontage Road; 352,000 sq ft; $200M investment; 200+ jobs; modular data-center unit manufacturing</x:v>
      </x:c>
      <x:c r="G24" s="29" t="str">
        <x:v>Primary</x:v>
      </x:c>
      <x:c r="H24" s="29" t="str">
        <x:v>High</x:v>
      </x:c>
      <x:c r="I24" s="29" t="str">
        <x:v>https://www.brightonco.gov/m/newsflash/home/detail/2884</x:v>
      </x:c>
      <x:c r="J24" s="29" t="str">
        <x:v>Confirms a separate Brighton/Crusoe economic-development relationship; does not establish a Project Silo connection.</x:v>
      </x:c>
      <x:c r="K24" s="29"/>
      <x:c r="L24" s="29"/>
      <x:c r="M24" s="29"/>
      <x:c r="N24" s="29"/>
      <x:c r="O24" s="29"/>
      <x:c r="P24" s="29"/>
      <x:c r="Q24" s="29"/>
      <x:c r="R24" s="29"/>
      <x:c r="S24" s="29"/>
      <x:c r="T24" s="29"/>
      <x:c r="U24" s="29"/>
      <x:c r="V24" s="29"/>
      <x:c r="W24" s="29"/>
      <x:c r="X24" s="29"/>
      <x:c r="Y24" s="29"/>
      <x:c r="Z24" s="29"/>
    </x:row>
    <x:row r="25">
      <x:c r="A25" s="29" t="str">
        <x:v>S024</x:v>
      </x:c>
      <x:c r="B25" s="29" t="str">
        <x:v>Brighton City Council — October 6, 2026 calendar event</x:v>
      </x:c>
      <x:c r="C25" s="29" t="str">
        <x:v>City of Brighton</x:v>
      </x:c>
      <x:c r="D25" s="29" t="str">
        <x:v>Official city calendar</x:v>
      </x:c>
      <x:c r="E25" s="29" t="n">
        <x:v>46296</x:v>
      </x:c>
      <x:c r="F25" s="29" t="str">
        <x:v>Confirms regular City Council meeting Oct. 6, 2026 at 6:00 PM</x:v>
      </x:c>
      <x:c r="G25" s="29" t="str">
        <x:v>Primary</x:v>
      </x:c>
      <x:c r="H25" s="29" t="str">
        <x:v>High</x:v>
      </x:c>
      <x:c r="I25" s="29" t="str">
        <x:v>https://www.brightonco.gov/calendar.aspx?day=6&amp;month=10&amp;view=list&amp;year=2026</x:v>
      </x:c>
      <x:c r="J25" s="29" t="str">
        <x:v>Meeting date is confirmed. Do not state Project Silo or a moratorium vote is formally on the agenda until the posted agenda/packet establishes it.</x:v>
      </x:c>
      <x:c r="K25" s="29"/>
      <x:c r="L25" s="29"/>
      <x:c r="M25" s="29"/>
      <x:c r="N25" s="29"/>
      <x:c r="O25" s="29"/>
      <x:c r="P25" s="29"/>
      <x:c r="Q25" s="29"/>
      <x:c r="R25" s="29"/>
      <x:c r="S25" s="29"/>
      <x:c r="T25" s="29"/>
      <x:c r="U25" s="29"/>
      <x:c r="V25" s="29"/>
      <x:c r="W25" s="29"/>
      <x:c r="X25" s="29"/>
      <x:c r="Y25" s="29"/>
      <x:c r="Z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29"/>
      <x:c r="Q26" s="29"/>
      <x:c r="R26" s="29"/>
      <x:c r="S26" s="29"/>
      <x:c r="T26" s="29"/>
      <x:c r="U26" s="29"/>
      <x:c r="V26" s="29"/>
      <x:c r="W26" s="29"/>
      <x:c r="X26" s="29"/>
      <x:c r="Y26" s="29"/>
      <x:c r="Z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  <x:c r="P27" s="29"/>
      <x:c r="Q27" s="29"/>
      <x:c r="R27" s="29"/>
      <x:c r="S27" s="29"/>
      <x:c r="T27" s="29"/>
      <x:c r="U27" s="29"/>
      <x:c r="V27" s="29"/>
      <x:c r="W27" s="29"/>
      <x:c r="X27" s="29"/>
      <x:c r="Y27" s="29"/>
      <x:c r="Z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  <x:c r="P28" s="29"/>
      <x:c r="Q28" s="29"/>
      <x:c r="R28" s="29"/>
      <x:c r="S28" s="29"/>
      <x:c r="T28" s="29"/>
      <x:c r="U28" s="29"/>
      <x:c r="V28" s="29"/>
      <x:c r="W28" s="29"/>
      <x:c r="X28" s="29"/>
      <x:c r="Y28" s="29"/>
      <x:c r="Z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  <x:c r="P29" s="29"/>
      <x:c r="Q29" s="29"/>
      <x:c r="R29" s="29"/>
      <x:c r="S29" s="29"/>
      <x:c r="T29" s="29"/>
      <x:c r="U29" s="29"/>
      <x:c r="V29" s="29"/>
      <x:c r="W29" s="29"/>
      <x:c r="X29" s="29"/>
      <x:c r="Y29" s="29"/>
      <x:c r="Z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  <x:c r="P30" s="29"/>
      <x:c r="Q30" s="29"/>
      <x:c r="R30" s="29"/>
      <x:c r="S30" s="29"/>
      <x:c r="T30" s="29"/>
      <x:c r="U30" s="29"/>
      <x:c r="V30" s="29"/>
      <x:c r="W30" s="29"/>
      <x:c r="X30" s="29"/>
      <x:c r="Y30" s="29"/>
      <x:c r="Z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  <x:c r="P31" s="29"/>
      <x:c r="Q31" s="29"/>
      <x:c r="R31" s="29"/>
      <x:c r="S31" s="29"/>
      <x:c r="T31" s="29"/>
      <x:c r="U31" s="29"/>
      <x:c r="V31" s="29"/>
      <x:c r="W31" s="29"/>
      <x:c r="X31" s="29"/>
      <x:c r="Y31" s="29"/>
      <x:c r="Z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  <x:c r="P32" s="29"/>
      <x:c r="Q32" s="29"/>
      <x:c r="R32" s="29"/>
      <x:c r="S32" s="29"/>
      <x:c r="T32" s="29"/>
      <x:c r="U32" s="29"/>
      <x:c r="V32" s="29"/>
      <x:c r="W32" s="29"/>
      <x:c r="X32" s="29"/>
      <x:c r="Y32" s="29"/>
      <x:c r="Z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  <x:c r="P33" s="29"/>
      <x:c r="Q33" s="29"/>
      <x:c r="R33" s="29"/>
      <x:c r="S33" s="29"/>
      <x:c r="T33" s="29"/>
      <x:c r="U33" s="29"/>
      <x:c r="V33" s="29"/>
      <x:c r="W33" s="29"/>
      <x:c r="X33" s="29"/>
      <x:c r="Y33" s="29"/>
      <x:c r="Z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  <x:c r="P34" s="29"/>
      <x:c r="Q34" s="29"/>
      <x:c r="R34" s="29"/>
      <x:c r="S34" s="29"/>
      <x:c r="T34" s="29"/>
      <x:c r="U34" s="29"/>
      <x:c r="V34" s="29"/>
      <x:c r="W34" s="29"/>
      <x:c r="X34" s="29"/>
      <x:c r="Y34" s="29"/>
      <x:c r="Z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  <x:c r="P35" s="29"/>
      <x:c r="Q35" s="29"/>
      <x:c r="R35" s="29"/>
      <x:c r="S35" s="29"/>
      <x:c r="T35" s="29"/>
      <x:c r="U35" s="29"/>
      <x:c r="V35" s="29"/>
      <x:c r="W35" s="29"/>
      <x:c r="X35" s="29"/>
      <x:c r="Y35" s="29"/>
      <x:c r="Z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  <x:c r="P36" s="29"/>
      <x:c r="Q36" s="29"/>
      <x:c r="R36" s="29"/>
      <x:c r="S36" s="29"/>
      <x:c r="T36" s="29"/>
      <x:c r="U36" s="29"/>
      <x:c r="V36" s="29"/>
      <x:c r="W36" s="29"/>
      <x:c r="X36" s="29"/>
      <x:c r="Y36" s="29"/>
      <x:c r="Z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  <x:c r="P37" s="29"/>
      <x:c r="Q37" s="29"/>
      <x:c r="R37" s="29"/>
      <x:c r="S37" s="29"/>
      <x:c r="T37" s="29"/>
      <x:c r="U37" s="29"/>
      <x:c r="V37" s="29"/>
      <x:c r="W37" s="29"/>
      <x:c r="X37" s="29"/>
      <x:c r="Y37" s="29"/>
      <x:c r="Z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29"/>
      <x:c r="S38" s="29"/>
      <x:c r="T38" s="29"/>
      <x:c r="U38" s="29"/>
      <x:c r="V38" s="29"/>
      <x:c r="W38" s="29"/>
      <x:c r="X38" s="29"/>
      <x:c r="Y38" s="29"/>
      <x:c r="Z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  <x:c r="P39" s="29"/>
      <x:c r="Q39" s="29"/>
      <x:c r="R39" s="29"/>
      <x:c r="S39" s="29"/>
      <x:c r="T39" s="29"/>
      <x:c r="U39" s="29"/>
      <x:c r="V39" s="29"/>
      <x:c r="W39" s="29"/>
      <x:c r="X39" s="29"/>
      <x:c r="Y39" s="29"/>
      <x:c r="Z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  <x:c r="P40" s="29"/>
      <x:c r="Q40" s="29"/>
      <x:c r="R40" s="29"/>
      <x:c r="S40" s="29"/>
      <x:c r="T40" s="29"/>
      <x:c r="U40" s="29"/>
      <x:c r="V40" s="29"/>
      <x:c r="W40" s="29"/>
      <x:c r="X40" s="29"/>
      <x:c r="Y40" s="29"/>
      <x:c r="Z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  <x:c r="P41" s="29"/>
      <x:c r="Q41" s="29"/>
      <x:c r="R41" s="29"/>
      <x:c r="S41" s="29"/>
      <x:c r="T41" s="29"/>
      <x:c r="U41" s="29"/>
      <x:c r="V41" s="29"/>
      <x:c r="W41" s="29"/>
      <x:c r="X41" s="29"/>
      <x:c r="Y41" s="29"/>
      <x:c r="Z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  <x:c r="P42" s="29"/>
      <x:c r="Q42" s="29"/>
      <x:c r="R42" s="29"/>
      <x:c r="S42" s="29"/>
      <x:c r="T42" s="29"/>
      <x:c r="U42" s="29"/>
      <x:c r="V42" s="29"/>
      <x:c r="W42" s="29"/>
      <x:c r="X42" s="29"/>
      <x:c r="Y42" s="29"/>
      <x:c r="Z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  <x:c r="P43" s="29"/>
      <x:c r="Q43" s="29"/>
      <x:c r="R43" s="29"/>
      <x:c r="S43" s="29"/>
      <x:c r="T43" s="29"/>
      <x:c r="U43" s="29"/>
      <x:c r="V43" s="29"/>
      <x:c r="W43" s="29"/>
      <x:c r="X43" s="29"/>
      <x:c r="Y43" s="29"/>
      <x:c r="Z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  <x:c r="P44" s="29"/>
      <x:c r="Q44" s="29"/>
      <x:c r="R44" s="29"/>
      <x:c r="S44" s="29"/>
      <x:c r="T44" s="29"/>
      <x:c r="U44" s="29"/>
      <x:c r="V44" s="29"/>
      <x:c r="W44" s="29"/>
      <x:c r="X44" s="29"/>
      <x:c r="Y44" s="29"/>
      <x:c r="Z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  <x:c r="P45" s="29"/>
      <x:c r="Q45" s="29"/>
      <x:c r="R45" s="29"/>
      <x:c r="S45" s="29"/>
      <x:c r="T45" s="29"/>
      <x:c r="U45" s="29"/>
      <x:c r="V45" s="29"/>
      <x:c r="W45" s="29"/>
      <x:c r="X45" s="29"/>
      <x:c r="Y45" s="29"/>
      <x:c r="Z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  <x:c r="P46" s="29"/>
      <x:c r="Q46" s="29"/>
      <x:c r="R46" s="29"/>
      <x:c r="S46" s="29"/>
      <x:c r="T46" s="29"/>
      <x:c r="U46" s="29"/>
      <x:c r="V46" s="29"/>
      <x:c r="W46" s="29"/>
      <x:c r="X46" s="29"/>
      <x:c r="Y46" s="29"/>
      <x:c r="Z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  <x:c r="P47" s="29"/>
      <x:c r="Q47" s="29"/>
      <x:c r="R47" s="29"/>
      <x:c r="S47" s="29"/>
      <x:c r="T47" s="29"/>
      <x:c r="U47" s="29"/>
      <x:c r="V47" s="29"/>
      <x:c r="W47" s="29"/>
      <x:c r="X47" s="29"/>
      <x:c r="Y47" s="29"/>
      <x:c r="Z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  <x:c r="P48" s="29"/>
      <x:c r="Q48" s="29"/>
      <x:c r="R48" s="29"/>
      <x:c r="S48" s="29"/>
      <x:c r="T48" s="29"/>
      <x:c r="U48" s="29"/>
      <x:c r="V48" s="29"/>
      <x:c r="W48" s="29"/>
      <x:c r="X48" s="29"/>
      <x:c r="Y48" s="29"/>
      <x:c r="Z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  <x:c r="P49" s="29"/>
      <x:c r="Q49" s="29"/>
      <x:c r="R49" s="29"/>
      <x:c r="S49" s="29"/>
      <x:c r="T49" s="29"/>
      <x:c r="U49" s="29"/>
      <x:c r="V49" s="29"/>
      <x:c r="W49" s="29"/>
      <x:c r="X49" s="29"/>
      <x:c r="Y49" s="29"/>
      <x:c r="Z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29"/>
      <x:c r="S50" s="29"/>
      <x:c r="T50" s="29"/>
      <x:c r="U50" s="29"/>
      <x:c r="V50" s="29"/>
      <x:c r="W50" s="29"/>
      <x:c r="X50" s="29"/>
      <x:c r="Y50" s="29"/>
      <x:c r="Z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  <x:c r="P51" s="29"/>
      <x:c r="Q51" s="29"/>
      <x:c r="R51" s="29"/>
      <x:c r="S51" s="29"/>
      <x:c r="T51" s="29"/>
      <x:c r="U51" s="29"/>
      <x:c r="V51" s="29"/>
      <x:c r="W51" s="29"/>
      <x:c r="X51" s="29"/>
      <x:c r="Y51" s="29"/>
      <x:c r="Z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  <x:c r="P52" s="29"/>
      <x:c r="Q52" s="29"/>
      <x:c r="R52" s="29"/>
      <x:c r="S52" s="29"/>
      <x:c r="T52" s="29"/>
      <x:c r="U52" s="29"/>
      <x:c r="V52" s="29"/>
      <x:c r="W52" s="29"/>
      <x:c r="X52" s="29"/>
      <x:c r="Y52" s="29"/>
      <x:c r="Z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  <x:c r="P53" s="29"/>
      <x:c r="Q53" s="29"/>
      <x:c r="R53" s="29"/>
      <x:c r="S53" s="29"/>
      <x:c r="T53" s="29"/>
      <x:c r="U53" s="29"/>
      <x:c r="V53" s="29"/>
      <x:c r="W53" s="29"/>
      <x:c r="X53" s="29"/>
      <x:c r="Y53" s="29"/>
      <x:c r="Z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  <x:c r="P54" s="29"/>
      <x:c r="Q54" s="29"/>
      <x:c r="R54" s="29"/>
      <x:c r="S54" s="29"/>
      <x:c r="T54" s="29"/>
      <x:c r="U54" s="29"/>
      <x:c r="V54" s="29"/>
      <x:c r="W54" s="29"/>
      <x:c r="X54" s="29"/>
      <x:c r="Y54" s="29"/>
      <x:c r="Z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  <x:c r="P55" s="29"/>
      <x:c r="Q55" s="29"/>
      <x:c r="R55" s="29"/>
      <x:c r="S55" s="29"/>
      <x:c r="T55" s="29"/>
      <x:c r="U55" s="29"/>
      <x:c r="V55" s="29"/>
      <x:c r="W55" s="29"/>
      <x:c r="X55" s="29"/>
      <x:c r="Y55" s="29"/>
      <x:c r="Z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  <x:c r="P56" s="29"/>
      <x:c r="Q56" s="29"/>
      <x:c r="R56" s="29"/>
      <x:c r="S56" s="29"/>
      <x:c r="T56" s="29"/>
      <x:c r="U56" s="29"/>
      <x:c r="V56" s="29"/>
      <x:c r="W56" s="29"/>
      <x:c r="X56" s="29"/>
      <x:c r="Y56" s="29"/>
      <x:c r="Z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  <x:c r="P57" s="29"/>
      <x:c r="Q57" s="29"/>
      <x:c r="R57" s="29"/>
      <x:c r="S57" s="29"/>
      <x:c r="T57" s="29"/>
      <x:c r="U57" s="29"/>
      <x:c r="V57" s="29"/>
      <x:c r="W57" s="29"/>
      <x:c r="X57" s="29"/>
      <x:c r="Y57" s="29"/>
      <x:c r="Z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  <x:c r="P58" s="29"/>
      <x:c r="Q58" s="29"/>
      <x:c r="R58" s="29"/>
      <x:c r="S58" s="29"/>
      <x:c r="T58" s="29"/>
      <x:c r="U58" s="29"/>
      <x:c r="V58" s="29"/>
      <x:c r="W58" s="29"/>
      <x:c r="X58" s="29"/>
      <x:c r="Y58" s="29"/>
      <x:c r="Z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  <x:c r="P59" s="29"/>
      <x:c r="Q59" s="29"/>
      <x:c r="R59" s="29"/>
      <x:c r="S59" s="29"/>
      <x:c r="T59" s="29"/>
      <x:c r="U59" s="29"/>
      <x:c r="V59" s="29"/>
      <x:c r="W59" s="29"/>
      <x:c r="X59" s="29"/>
      <x:c r="Y59" s="29"/>
      <x:c r="Z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  <x:c r="P60" s="29"/>
      <x:c r="Q60" s="29"/>
      <x:c r="R60" s="29"/>
      <x:c r="S60" s="29"/>
      <x:c r="T60" s="29"/>
      <x:c r="U60" s="29"/>
      <x:c r="V60" s="29"/>
      <x:c r="W60" s="29"/>
      <x:c r="X60" s="29"/>
      <x:c r="Y60" s="29"/>
      <x:c r="Z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  <x:c r="P61" s="29"/>
      <x:c r="Q61" s="29"/>
      <x:c r="R61" s="29"/>
      <x:c r="S61" s="29"/>
      <x:c r="T61" s="29"/>
      <x:c r="U61" s="29"/>
      <x:c r="V61" s="29"/>
      <x:c r="W61" s="29"/>
      <x:c r="X61" s="29"/>
      <x:c r="Y61" s="29"/>
      <x:c r="Z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  <x:c r="P62" s="29"/>
      <x:c r="Q62" s="29"/>
      <x:c r="R62" s="29"/>
      <x:c r="S62" s="29"/>
      <x:c r="T62" s="29"/>
      <x:c r="U62" s="29"/>
      <x:c r="V62" s="29"/>
      <x:c r="W62" s="29"/>
      <x:c r="X62" s="29"/>
      <x:c r="Y62" s="29"/>
      <x:c r="Z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  <x:c r="P63" s="29"/>
      <x:c r="Q63" s="29"/>
      <x:c r="R63" s="29"/>
      <x:c r="S63" s="29"/>
      <x:c r="T63" s="29"/>
      <x:c r="U63" s="29"/>
      <x:c r="V63" s="29"/>
      <x:c r="W63" s="29"/>
      <x:c r="X63" s="29"/>
      <x:c r="Y63" s="29"/>
      <x:c r="Z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  <x:c r="P64" s="29"/>
      <x:c r="Q64" s="29"/>
      <x:c r="R64" s="29"/>
      <x:c r="S64" s="29"/>
      <x:c r="T64" s="29"/>
      <x:c r="U64" s="29"/>
      <x:c r="V64" s="29"/>
      <x:c r="W64" s="29"/>
      <x:c r="X64" s="29"/>
      <x:c r="Y64" s="29"/>
      <x:c r="Z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  <x:c r="P65" s="29"/>
      <x:c r="Q65" s="29"/>
      <x:c r="R65" s="29"/>
      <x:c r="S65" s="29"/>
      <x:c r="T65" s="29"/>
      <x:c r="U65" s="29"/>
      <x:c r="V65" s="29"/>
      <x:c r="W65" s="29"/>
      <x:c r="X65" s="29"/>
      <x:c r="Y65" s="29"/>
      <x:c r="Z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  <x:c r="P66" s="29"/>
      <x:c r="Q66" s="29"/>
      <x:c r="R66" s="29"/>
      <x:c r="S66" s="29"/>
      <x:c r="T66" s="29"/>
      <x:c r="U66" s="29"/>
      <x:c r="V66" s="29"/>
      <x:c r="W66" s="29"/>
      <x:c r="X66" s="29"/>
      <x:c r="Y66" s="29"/>
      <x:c r="Z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  <x:c r="P67" s="29"/>
      <x:c r="Q67" s="29"/>
      <x:c r="R67" s="29"/>
      <x:c r="S67" s="29"/>
      <x:c r="T67" s="29"/>
      <x:c r="U67" s="29"/>
      <x:c r="V67" s="29"/>
      <x:c r="W67" s="29"/>
      <x:c r="X67" s="29"/>
      <x:c r="Y67" s="29"/>
      <x:c r="Z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  <x:c r="P68" s="29"/>
      <x:c r="Q68" s="29"/>
      <x:c r="R68" s="29"/>
      <x:c r="S68" s="29"/>
      <x:c r="T68" s="29"/>
      <x:c r="U68" s="29"/>
      <x:c r="V68" s="29"/>
      <x:c r="W68" s="29"/>
      <x:c r="X68" s="29"/>
      <x:c r="Y68" s="29"/>
      <x:c r="Z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  <x:c r="P69" s="29"/>
      <x:c r="Q69" s="29"/>
      <x:c r="R69" s="29"/>
      <x:c r="S69" s="29"/>
      <x:c r="T69" s="29"/>
      <x:c r="U69" s="29"/>
      <x:c r="V69" s="29"/>
      <x:c r="W69" s="29"/>
      <x:c r="X69" s="29"/>
      <x:c r="Y69" s="29"/>
      <x:c r="Z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  <x:c r="P70" s="29"/>
      <x:c r="Q70" s="29"/>
      <x:c r="R70" s="29"/>
      <x:c r="S70" s="29"/>
      <x:c r="T70" s="29"/>
      <x:c r="U70" s="29"/>
      <x:c r="V70" s="29"/>
      <x:c r="W70" s="29"/>
      <x:c r="X70" s="29"/>
      <x:c r="Y70" s="29"/>
      <x:c r="Z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29"/>
      <x:c r="S71" s="29"/>
      <x:c r="T71" s="29"/>
      <x:c r="U71" s="29"/>
      <x:c r="V71" s="29"/>
      <x:c r="W71" s="29"/>
      <x:c r="X71" s="29"/>
      <x:c r="Y71" s="29"/>
      <x:c r="Z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  <x:c r="P72" s="29"/>
      <x:c r="Q72" s="29"/>
      <x:c r="R72" s="29"/>
      <x:c r="S72" s="29"/>
      <x:c r="T72" s="29"/>
      <x:c r="U72" s="29"/>
      <x:c r="V72" s="29"/>
      <x:c r="W72" s="29"/>
      <x:c r="X72" s="29"/>
      <x:c r="Y72" s="29"/>
      <x:c r="Z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  <x:c r="P73" s="29"/>
      <x:c r="Q73" s="29"/>
      <x:c r="R73" s="29"/>
      <x:c r="S73" s="29"/>
      <x:c r="T73" s="29"/>
      <x:c r="U73" s="29"/>
      <x:c r="V73" s="29"/>
      <x:c r="W73" s="29"/>
      <x:c r="X73" s="29"/>
      <x:c r="Y73" s="29"/>
      <x:c r="Z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  <x:c r="P74" s="29"/>
      <x:c r="Q74" s="29"/>
      <x:c r="R74" s="29"/>
      <x:c r="S74" s="29"/>
      <x:c r="T74" s="29"/>
      <x:c r="U74" s="29"/>
      <x:c r="V74" s="29"/>
      <x:c r="W74" s="29"/>
      <x:c r="X74" s="29"/>
      <x:c r="Y74" s="29"/>
      <x:c r="Z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  <x:c r="P75" s="29"/>
      <x:c r="Q75" s="29"/>
      <x:c r="R75" s="29"/>
      <x:c r="S75" s="29"/>
      <x:c r="T75" s="29"/>
      <x:c r="U75" s="29"/>
      <x:c r="V75" s="29"/>
      <x:c r="W75" s="29"/>
      <x:c r="X75" s="29"/>
      <x:c r="Y75" s="29"/>
      <x:c r="Z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  <x:c r="P76" s="29"/>
      <x:c r="Q76" s="29"/>
      <x:c r="R76" s="29"/>
      <x:c r="S76" s="29"/>
      <x:c r="T76" s="29"/>
      <x:c r="U76" s="29"/>
      <x:c r="V76" s="29"/>
      <x:c r="W76" s="29"/>
      <x:c r="X76" s="29"/>
      <x:c r="Y76" s="29"/>
      <x:c r="Z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  <x:c r="P77" s="29"/>
      <x:c r="Q77" s="29"/>
      <x:c r="R77" s="29"/>
      <x:c r="S77" s="29"/>
      <x:c r="T77" s="29"/>
      <x:c r="U77" s="29"/>
      <x:c r="V77" s="29"/>
      <x:c r="W77" s="29"/>
      <x:c r="X77" s="29"/>
      <x:c r="Y77" s="29"/>
      <x:c r="Z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  <x:c r="P78" s="29"/>
      <x:c r="Q78" s="29"/>
      <x:c r="R78" s="29"/>
      <x:c r="S78" s="29"/>
      <x:c r="T78" s="29"/>
      <x:c r="U78" s="29"/>
      <x:c r="V78" s="29"/>
      <x:c r="W78" s="29"/>
      <x:c r="X78" s="29"/>
      <x:c r="Y78" s="29"/>
      <x:c r="Z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  <x:c r="P79" s="29"/>
      <x:c r="Q79" s="29"/>
      <x:c r="R79" s="29"/>
      <x:c r="S79" s="29"/>
      <x:c r="T79" s="29"/>
      <x:c r="U79" s="29"/>
      <x:c r="V79" s="29"/>
      <x:c r="W79" s="29"/>
      <x:c r="X79" s="29"/>
      <x:c r="Y79" s="29"/>
      <x:c r="Z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  <x:c r="P80" s="29"/>
      <x:c r="Q80" s="29"/>
      <x:c r="R80" s="29"/>
      <x:c r="S80" s="29"/>
      <x:c r="T80" s="29"/>
      <x:c r="U80" s="29"/>
      <x:c r="V80" s="29"/>
      <x:c r="W80" s="29"/>
      <x:c r="X80" s="29"/>
      <x:c r="Y80" s="29"/>
      <x:c r="Z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  <x:c r="P81" s="29"/>
      <x:c r="Q81" s="29"/>
      <x:c r="R81" s="29"/>
      <x:c r="S81" s="29"/>
      <x:c r="T81" s="29"/>
      <x:c r="U81" s="29"/>
      <x:c r="V81" s="29"/>
      <x:c r="W81" s="29"/>
      <x:c r="X81" s="29"/>
      <x:c r="Y81" s="29"/>
      <x:c r="Z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  <x:c r="P82" s="29"/>
      <x:c r="Q82" s="29"/>
      <x:c r="R82" s="29"/>
      <x:c r="S82" s="29"/>
      <x:c r="T82" s="29"/>
      <x:c r="U82" s="29"/>
      <x:c r="V82" s="29"/>
      <x:c r="W82" s="29"/>
      <x:c r="X82" s="29"/>
      <x:c r="Y82" s="29"/>
      <x:c r="Z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  <x:c r="P83" s="29"/>
      <x:c r="Q83" s="29"/>
      <x:c r="R83" s="29"/>
      <x:c r="S83" s="29"/>
      <x:c r="T83" s="29"/>
      <x:c r="U83" s="29"/>
      <x:c r="V83" s="29"/>
      <x:c r="W83" s="29"/>
      <x:c r="X83" s="29"/>
      <x:c r="Y83" s="29"/>
      <x:c r="Z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  <x:c r="P84" s="29"/>
      <x:c r="Q84" s="29"/>
      <x:c r="R84" s="29"/>
      <x:c r="S84" s="29"/>
      <x:c r="T84" s="29"/>
      <x:c r="U84" s="29"/>
      <x:c r="V84" s="29"/>
      <x:c r="W84" s="29"/>
      <x:c r="X84" s="29"/>
      <x:c r="Y84" s="29"/>
      <x:c r="Z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  <x:c r="P85" s="29"/>
      <x:c r="Q85" s="29"/>
      <x:c r="R85" s="29"/>
      <x:c r="S85" s="29"/>
      <x:c r="T85" s="29"/>
      <x:c r="U85" s="29"/>
      <x:c r="V85" s="29"/>
      <x:c r="W85" s="29"/>
      <x:c r="X85" s="29"/>
      <x:c r="Y85" s="29"/>
      <x:c r="Z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  <x:c r="P86" s="29"/>
      <x:c r="Q86" s="29"/>
      <x:c r="R86" s="29"/>
      <x:c r="S86" s="29"/>
      <x:c r="T86" s="29"/>
      <x:c r="U86" s="29"/>
      <x:c r="V86" s="29"/>
      <x:c r="W86" s="29"/>
      <x:c r="X86" s="29"/>
      <x:c r="Y86" s="29"/>
      <x:c r="Z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  <x:c r="P87" s="29"/>
      <x:c r="Q87" s="29"/>
      <x:c r="R87" s="29"/>
      <x:c r="S87" s="29"/>
      <x:c r="T87" s="29"/>
      <x:c r="U87" s="29"/>
      <x:c r="V87" s="29"/>
      <x:c r="W87" s="29"/>
      <x:c r="X87" s="29"/>
      <x:c r="Y87" s="29"/>
      <x:c r="Z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  <x:c r="P88" s="29"/>
      <x:c r="Q88" s="29"/>
      <x:c r="R88" s="29"/>
      <x:c r="S88" s="29"/>
      <x:c r="T88" s="29"/>
      <x:c r="U88" s="29"/>
      <x:c r="V88" s="29"/>
      <x:c r="W88" s="29"/>
      <x:c r="X88" s="29"/>
      <x:c r="Y88" s="29"/>
      <x:c r="Z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29"/>
      <x:c r="S89" s="29"/>
      <x:c r="T89" s="29"/>
      <x:c r="U89" s="29"/>
      <x:c r="V89" s="29"/>
      <x:c r="W89" s="29"/>
      <x:c r="X89" s="29"/>
      <x:c r="Y89" s="29"/>
      <x:c r="Z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  <x:c r="P90" s="29"/>
      <x:c r="Q90" s="29"/>
      <x:c r="R90" s="29"/>
      <x:c r="S90" s="29"/>
      <x:c r="T90" s="29"/>
      <x:c r="U90" s="29"/>
      <x:c r="V90" s="29"/>
      <x:c r="W90" s="29"/>
      <x:c r="X90" s="29"/>
      <x:c r="Y90" s="29"/>
      <x:c r="Z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  <x:c r="P91" s="29"/>
      <x:c r="Q91" s="29"/>
      <x:c r="R91" s="29"/>
      <x:c r="S91" s="29"/>
      <x:c r="T91" s="29"/>
      <x:c r="U91" s="29"/>
      <x:c r="V91" s="29"/>
      <x:c r="W91" s="29"/>
      <x:c r="X91" s="29"/>
      <x:c r="Y91" s="29"/>
      <x:c r="Z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  <x:c r="P92" s="29"/>
      <x:c r="Q92" s="29"/>
      <x:c r="R92" s="29"/>
      <x:c r="S92" s="29"/>
      <x:c r="T92" s="29"/>
      <x:c r="U92" s="29"/>
      <x:c r="V92" s="29"/>
      <x:c r="W92" s="29"/>
      <x:c r="X92" s="29"/>
      <x:c r="Y92" s="29"/>
      <x:c r="Z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  <x:c r="P93" s="29"/>
      <x:c r="Q93" s="29"/>
      <x:c r="R93" s="29"/>
      <x:c r="S93" s="29"/>
      <x:c r="T93" s="29"/>
      <x:c r="U93" s="29"/>
      <x:c r="V93" s="29"/>
      <x:c r="W93" s="29"/>
      <x:c r="X93" s="29"/>
      <x:c r="Y93" s="29"/>
      <x:c r="Z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  <x:c r="P94" s="29"/>
      <x:c r="Q94" s="29"/>
      <x:c r="R94" s="29"/>
      <x:c r="S94" s="29"/>
      <x:c r="T94" s="29"/>
      <x:c r="U94" s="29"/>
      <x:c r="V94" s="29"/>
      <x:c r="W94" s="29"/>
      <x:c r="X94" s="29"/>
      <x:c r="Y94" s="29"/>
      <x:c r="Z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  <x:c r="P95" s="29"/>
      <x:c r="Q95" s="29"/>
      <x:c r="R95" s="29"/>
      <x:c r="S95" s="29"/>
      <x:c r="T95" s="29"/>
      <x:c r="U95" s="29"/>
      <x:c r="V95" s="29"/>
      <x:c r="W95" s="29"/>
      <x:c r="X95" s="29"/>
      <x:c r="Y95" s="29"/>
      <x:c r="Z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  <x:c r="P96" s="29"/>
      <x:c r="Q96" s="29"/>
      <x:c r="R96" s="29"/>
      <x:c r="S96" s="29"/>
      <x:c r="T96" s="29"/>
      <x:c r="U96" s="29"/>
      <x:c r="V96" s="29"/>
      <x:c r="W96" s="29"/>
      <x:c r="X96" s="29"/>
      <x:c r="Y96" s="29"/>
      <x:c r="Z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  <x:c r="P97" s="29"/>
      <x:c r="Q97" s="29"/>
      <x:c r="R97" s="29"/>
      <x:c r="S97" s="29"/>
      <x:c r="T97" s="29"/>
      <x:c r="U97" s="29"/>
      <x:c r="V97" s="29"/>
      <x:c r="W97" s="29"/>
      <x:c r="X97" s="29"/>
      <x:c r="Y97" s="29"/>
      <x:c r="Z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  <x:c r="P98" s="29"/>
      <x:c r="Q98" s="29"/>
      <x:c r="R98" s="29"/>
      <x:c r="S98" s="29"/>
      <x:c r="T98" s="29"/>
      <x:c r="U98" s="29"/>
      <x:c r="V98" s="29"/>
      <x:c r="W98" s="29"/>
      <x:c r="X98" s="29"/>
      <x:c r="Y98" s="29"/>
      <x:c r="Z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  <x:c r="P99" s="29"/>
      <x:c r="Q99" s="29"/>
      <x:c r="R99" s="29"/>
      <x:c r="S99" s="29"/>
      <x:c r="T99" s="29"/>
      <x:c r="U99" s="29"/>
      <x:c r="V99" s="29"/>
      <x:c r="W99" s="29"/>
      <x:c r="X99" s="29"/>
      <x:c r="Y99" s="29"/>
      <x:c r="Z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  <x:c r="P100" s="29"/>
      <x:c r="Q100" s="29"/>
      <x:c r="R100" s="29"/>
      <x:c r="S100" s="29"/>
      <x:c r="T100" s="29"/>
      <x:c r="U100" s="29"/>
      <x:c r="V100" s="29"/>
      <x:c r="W100" s="29"/>
      <x:c r="X100" s="29"/>
      <x:c r="Y100" s="29"/>
      <x:c r="Z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  <x:c r="P101" s="29"/>
      <x:c r="Q101" s="29"/>
      <x:c r="R101" s="29"/>
      <x:c r="S101" s="29"/>
      <x:c r="T101" s="29"/>
      <x:c r="U101" s="29"/>
      <x:c r="V101" s="29"/>
      <x:c r="W101" s="29"/>
      <x:c r="X101" s="29"/>
      <x:c r="Y101" s="29"/>
      <x:c r="Z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29"/>
      <x:c r="S102" s="29"/>
      <x:c r="T102" s="29"/>
      <x:c r="U102" s="29"/>
      <x:c r="V102" s="29"/>
      <x:c r="W102" s="29"/>
      <x:c r="X102" s="29"/>
      <x:c r="Y102" s="29"/>
      <x:c r="Z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  <x:c r="P103" s="29"/>
      <x:c r="Q103" s="29"/>
      <x:c r="R103" s="29"/>
      <x:c r="S103" s="29"/>
      <x:c r="T103" s="29"/>
      <x:c r="U103" s="29"/>
      <x:c r="V103" s="29"/>
      <x:c r="W103" s="29"/>
      <x:c r="X103" s="29"/>
      <x:c r="Y103" s="29"/>
      <x:c r="Z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  <x:c r="P104" s="29"/>
      <x:c r="Q104" s="29"/>
      <x:c r="R104" s="29"/>
      <x:c r="S104" s="29"/>
      <x:c r="T104" s="29"/>
      <x:c r="U104" s="29"/>
      <x:c r="V104" s="29"/>
      <x:c r="W104" s="29"/>
      <x:c r="X104" s="29"/>
      <x:c r="Y104" s="29"/>
      <x:c r="Z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  <x:c r="P105" s="29"/>
      <x:c r="Q105" s="29"/>
      <x:c r="R105" s="29"/>
      <x:c r="S105" s="29"/>
      <x:c r="T105" s="29"/>
      <x:c r="U105" s="29"/>
      <x:c r="V105" s="29"/>
      <x:c r="W105" s="29"/>
      <x:c r="X105" s="29"/>
      <x:c r="Y105" s="29"/>
      <x:c r="Z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  <x:c r="P106" s="29"/>
      <x:c r="Q106" s="29"/>
      <x:c r="R106" s="29"/>
      <x:c r="S106" s="29"/>
      <x:c r="T106" s="29"/>
      <x:c r="U106" s="29"/>
      <x:c r="V106" s="29"/>
      <x:c r="W106" s="29"/>
      <x:c r="X106" s="29"/>
      <x:c r="Y106" s="29"/>
      <x:c r="Z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  <x:c r="P107" s="29"/>
      <x:c r="Q107" s="29"/>
      <x:c r="R107" s="29"/>
      <x:c r="S107" s="29"/>
      <x:c r="T107" s="29"/>
      <x:c r="U107" s="29"/>
      <x:c r="V107" s="29"/>
      <x:c r="W107" s="29"/>
      <x:c r="X107" s="29"/>
      <x:c r="Y107" s="29"/>
      <x:c r="Z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  <x:c r="P108" s="29"/>
      <x:c r="Q108" s="29"/>
      <x:c r="R108" s="29"/>
      <x:c r="S108" s="29"/>
      <x:c r="T108" s="29"/>
      <x:c r="U108" s="29"/>
      <x:c r="V108" s="29"/>
      <x:c r="W108" s="29"/>
      <x:c r="X108" s="29"/>
      <x:c r="Y108" s="29"/>
      <x:c r="Z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  <x:c r="P109" s="29"/>
      <x:c r="Q109" s="29"/>
      <x:c r="R109" s="29"/>
      <x:c r="S109" s="29"/>
      <x:c r="T109" s="29"/>
      <x:c r="U109" s="29"/>
      <x:c r="V109" s="29"/>
      <x:c r="W109" s="29"/>
      <x:c r="X109" s="29"/>
      <x:c r="Y109" s="29"/>
      <x:c r="Z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  <x:c r="P110" s="29"/>
      <x:c r="Q110" s="29"/>
      <x:c r="R110" s="29"/>
      <x:c r="S110" s="29"/>
      <x:c r="T110" s="29"/>
      <x:c r="U110" s="29"/>
      <x:c r="V110" s="29"/>
      <x:c r="W110" s="29"/>
      <x:c r="X110" s="29"/>
      <x:c r="Y110" s="29"/>
      <x:c r="Z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  <x:c r="P111" s="29"/>
      <x:c r="Q111" s="29"/>
      <x:c r="R111" s="29"/>
      <x:c r="S111" s="29"/>
      <x:c r="T111" s="29"/>
      <x:c r="U111" s="29"/>
      <x:c r="V111" s="29"/>
      <x:c r="W111" s="29"/>
      <x:c r="X111" s="29"/>
      <x:c r="Y111" s="29"/>
      <x:c r="Z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  <x:c r="P112" s="29"/>
      <x:c r="Q112" s="29"/>
      <x:c r="R112" s="29"/>
      <x:c r="S112" s="29"/>
      <x:c r="T112" s="29"/>
      <x:c r="U112" s="29"/>
      <x:c r="V112" s="29"/>
      <x:c r="W112" s="29"/>
      <x:c r="X112" s="29"/>
      <x:c r="Y112" s="29"/>
      <x:c r="Z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  <x:c r="P113" s="29"/>
      <x:c r="Q113" s="29"/>
      <x:c r="R113" s="29"/>
      <x:c r="S113" s="29"/>
      <x:c r="T113" s="29"/>
      <x:c r="U113" s="29"/>
      <x:c r="V113" s="29"/>
      <x:c r="W113" s="29"/>
      <x:c r="X113" s="29"/>
      <x:c r="Y113" s="29"/>
      <x:c r="Z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  <x:c r="P114" s="29"/>
      <x:c r="Q114" s="29"/>
      <x:c r="R114" s="29"/>
      <x:c r="S114" s="29"/>
      <x:c r="T114" s="29"/>
      <x:c r="U114" s="29"/>
      <x:c r="V114" s="29"/>
      <x:c r="W114" s="29"/>
      <x:c r="X114" s="29"/>
      <x:c r="Y114" s="29"/>
      <x:c r="Z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29"/>
      <x:c r="S115" s="29"/>
      <x:c r="T115" s="29"/>
      <x:c r="U115" s="29"/>
      <x:c r="V115" s="29"/>
      <x:c r="W115" s="29"/>
      <x:c r="X115" s="29"/>
      <x:c r="Y115" s="29"/>
      <x:c r="Z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  <x:c r="P116" s="29"/>
      <x:c r="Q116" s="29"/>
      <x:c r="R116" s="29"/>
      <x:c r="S116" s="29"/>
      <x:c r="T116" s="29"/>
      <x:c r="U116" s="29"/>
      <x:c r="V116" s="29"/>
      <x:c r="W116" s="29"/>
      <x:c r="X116" s="29"/>
      <x:c r="Y116" s="29"/>
      <x:c r="Z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  <x:c r="P117" s="29"/>
      <x:c r="Q117" s="29"/>
      <x:c r="R117" s="29"/>
      <x:c r="S117" s="29"/>
      <x:c r="T117" s="29"/>
      <x:c r="U117" s="29"/>
      <x:c r="V117" s="29"/>
      <x:c r="W117" s="29"/>
      <x:c r="X117" s="29"/>
      <x:c r="Y117" s="29"/>
      <x:c r="Z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  <x:c r="P118" s="29"/>
      <x:c r="Q118" s="29"/>
      <x:c r="R118" s="29"/>
      <x:c r="S118" s="29"/>
      <x:c r="T118" s="29"/>
      <x:c r="U118" s="29"/>
      <x:c r="V118" s="29"/>
      <x:c r="W118" s="29"/>
      <x:c r="X118" s="29"/>
      <x:c r="Y118" s="29"/>
      <x:c r="Z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  <x:c r="P119" s="29"/>
      <x:c r="Q119" s="29"/>
      <x:c r="R119" s="29"/>
      <x:c r="S119" s="29"/>
      <x:c r="T119" s="29"/>
      <x:c r="U119" s="29"/>
      <x:c r="V119" s="29"/>
      <x:c r="W119" s="29"/>
      <x:c r="X119" s="29"/>
      <x:c r="Y119" s="29"/>
      <x:c r="Z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  <x:c r="P120" s="29"/>
      <x:c r="Q120" s="29"/>
      <x:c r="R120" s="29"/>
      <x:c r="S120" s="29"/>
      <x:c r="T120" s="29"/>
      <x:c r="U120" s="29"/>
      <x:c r="V120" s="29"/>
      <x:c r="W120" s="29"/>
      <x:c r="X120" s="29"/>
      <x:c r="Y120" s="29"/>
      <x:c r="Z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  <x:c r="M121" s="29"/>
      <x:c r="N121" s="29"/>
      <x:c r="O121" s="29"/>
      <x:c r="P121" s="29"/>
      <x:c r="Q121" s="29"/>
      <x:c r="R121" s="29"/>
      <x:c r="S121" s="29"/>
      <x:c r="T121" s="29"/>
      <x:c r="U121" s="29"/>
      <x:c r="V121" s="29"/>
      <x:c r="W121" s="29"/>
      <x:c r="X121" s="29"/>
      <x:c r="Y121" s="29"/>
      <x:c r="Z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  <x:c r="M122" s="29"/>
      <x:c r="N122" s="29"/>
      <x:c r="O122" s="29"/>
      <x:c r="P122" s="29"/>
      <x:c r="Q122" s="29"/>
      <x:c r="R122" s="29"/>
      <x:c r="S122" s="29"/>
      <x:c r="T122" s="29"/>
      <x:c r="U122" s="29"/>
      <x:c r="V122" s="29"/>
      <x:c r="W122" s="29"/>
      <x:c r="X122" s="29"/>
      <x:c r="Y122" s="29"/>
      <x:c r="Z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  <x:c r="M123" s="29"/>
      <x:c r="N123" s="29"/>
      <x:c r="O123" s="29"/>
      <x:c r="P123" s="29"/>
      <x:c r="Q123" s="29"/>
      <x:c r="R123" s="29"/>
      <x:c r="S123" s="29"/>
      <x:c r="T123" s="29"/>
      <x:c r="U123" s="29"/>
      <x:c r="V123" s="29"/>
      <x:c r="W123" s="29"/>
      <x:c r="X123" s="29"/>
      <x:c r="Y123" s="29"/>
      <x:c r="Z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  <x:c r="M124" s="29"/>
      <x:c r="N124" s="29"/>
      <x:c r="O124" s="29"/>
      <x:c r="P124" s="29"/>
      <x:c r="Q124" s="29"/>
      <x:c r="R124" s="29"/>
      <x:c r="S124" s="29"/>
      <x:c r="T124" s="29"/>
      <x:c r="U124" s="29"/>
      <x:c r="V124" s="29"/>
      <x:c r="W124" s="29"/>
      <x:c r="X124" s="29"/>
      <x:c r="Y124" s="29"/>
      <x:c r="Z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29"/>
      <x:c r="S125" s="29"/>
      <x:c r="T125" s="29"/>
      <x:c r="U125" s="29"/>
      <x:c r="V125" s="29"/>
      <x:c r="W125" s="29"/>
      <x:c r="X125" s="29"/>
      <x:c r="Y125" s="29"/>
      <x:c r="Z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29"/>
      <x:c r="O126" s="29"/>
      <x:c r="P126" s="29"/>
      <x:c r="Q126" s="29"/>
      <x:c r="R126" s="29"/>
      <x:c r="S126" s="29"/>
      <x:c r="T126" s="29"/>
      <x:c r="U126" s="29"/>
      <x:c r="V126" s="29"/>
      <x:c r="W126" s="29"/>
      <x:c r="X126" s="29"/>
      <x:c r="Y126" s="29"/>
      <x:c r="Z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29"/>
      <x:c r="S127" s="29"/>
      <x:c r="T127" s="29"/>
      <x:c r="U127" s="29"/>
      <x:c r="V127" s="29"/>
      <x:c r="W127" s="29"/>
      <x:c r="X127" s="29"/>
      <x:c r="Y127" s="29"/>
      <x:c r="Z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29"/>
      <x:c r="O128" s="29"/>
      <x:c r="P128" s="29"/>
      <x:c r="Q128" s="29"/>
      <x:c r="R128" s="29"/>
      <x:c r="S128" s="29"/>
      <x:c r="T128" s="29"/>
      <x:c r="U128" s="29"/>
      <x:c r="V128" s="29"/>
      <x:c r="W128" s="29"/>
      <x:c r="X128" s="29"/>
      <x:c r="Y128" s="29"/>
      <x:c r="Z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  <x:c r="M129" s="29"/>
      <x:c r="N129" s="29"/>
      <x:c r="O129" s="29"/>
      <x:c r="P129" s="29"/>
      <x:c r="Q129" s="29"/>
      <x:c r="R129" s="29"/>
      <x:c r="S129" s="29"/>
      <x:c r="T129" s="29"/>
      <x:c r="U129" s="29"/>
      <x:c r="V129" s="29"/>
      <x:c r="W129" s="29"/>
      <x:c r="X129" s="29"/>
      <x:c r="Y129" s="29"/>
      <x:c r="Z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  <x:c r="M130" s="29"/>
      <x:c r="N130" s="29"/>
      <x:c r="O130" s="29"/>
      <x:c r="P130" s="29"/>
      <x:c r="Q130" s="29"/>
      <x:c r="R130" s="29"/>
      <x:c r="S130" s="29"/>
      <x:c r="T130" s="29"/>
      <x:c r="U130" s="29"/>
      <x:c r="V130" s="29"/>
      <x:c r="W130" s="29"/>
      <x:c r="X130" s="29"/>
      <x:c r="Y130" s="29"/>
      <x:c r="Z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  <x:c r="M131" s="29"/>
      <x:c r="N131" s="29"/>
      <x:c r="O131" s="29"/>
      <x:c r="P131" s="29"/>
      <x:c r="Q131" s="29"/>
      <x:c r="R131" s="29"/>
      <x:c r="S131" s="29"/>
      <x:c r="T131" s="29"/>
      <x:c r="U131" s="29"/>
      <x:c r="V131" s="29"/>
      <x:c r="W131" s="29"/>
      <x:c r="X131" s="29"/>
      <x:c r="Y131" s="29"/>
      <x:c r="Z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  <x:c r="M132" s="29"/>
      <x:c r="N132" s="29"/>
      <x:c r="O132" s="29"/>
      <x:c r="P132" s="29"/>
      <x:c r="Q132" s="29"/>
      <x:c r="R132" s="29"/>
      <x:c r="S132" s="29"/>
      <x:c r="T132" s="29"/>
      <x:c r="U132" s="29"/>
      <x:c r="V132" s="29"/>
      <x:c r="W132" s="29"/>
      <x:c r="X132" s="29"/>
      <x:c r="Y132" s="29"/>
      <x:c r="Z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  <x:c r="M133" s="29"/>
      <x:c r="N133" s="29"/>
      <x:c r="O133" s="29"/>
      <x:c r="P133" s="29"/>
      <x:c r="Q133" s="29"/>
      <x:c r="R133" s="29"/>
      <x:c r="S133" s="29"/>
      <x:c r="T133" s="29"/>
      <x:c r="U133" s="29"/>
      <x:c r="V133" s="29"/>
      <x:c r="W133" s="29"/>
      <x:c r="X133" s="29"/>
      <x:c r="Y133" s="29"/>
      <x:c r="Z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  <x:c r="M134" s="29"/>
      <x:c r="N134" s="29"/>
      <x:c r="O134" s="29"/>
      <x:c r="P134" s="29"/>
      <x:c r="Q134" s="29"/>
      <x:c r="R134" s="29"/>
      <x:c r="S134" s="29"/>
      <x:c r="T134" s="29"/>
      <x:c r="U134" s="29"/>
      <x:c r="V134" s="29"/>
      <x:c r="W134" s="29"/>
      <x:c r="X134" s="29"/>
      <x:c r="Y134" s="29"/>
      <x:c r="Z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  <x:c r="M135" s="29"/>
      <x:c r="N135" s="29"/>
      <x:c r="O135" s="29"/>
      <x:c r="P135" s="29"/>
      <x:c r="Q135" s="29"/>
      <x:c r="R135" s="29"/>
      <x:c r="S135" s="29"/>
      <x:c r="T135" s="29"/>
      <x:c r="U135" s="29"/>
      <x:c r="V135" s="29"/>
      <x:c r="W135" s="29"/>
      <x:c r="X135" s="29"/>
      <x:c r="Y135" s="29"/>
      <x:c r="Z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  <x:c r="M136" s="29"/>
      <x:c r="N136" s="29"/>
      <x:c r="O136" s="29"/>
      <x:c r="P136" s="29"/>
      <x:c r="Q136" s="29"/>
      <x:c r="R136" s="29"/>
      <x:c r="S136" s="29"/>
      <x:c r="T136" s="29"/>
      <x:c r="U136" s="29"/>
      <x:c r="V136" s="29"/>
      <x:c r="W136" s="29"/>
      <x:c r="X136" s="29"/>
      <x:c r="Y136" s="29"/>
      <x:c r="Z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  <x:c r="M137" s="29"/>
      <x:c r="N137" s="29"/>
      <x:c r="O137" s="29"/>
      <x:c r="P137" s="29"/>
      <x:c r="Q137" s="29"/>
      <x:c r="R137" s="29"/>
      <x:c r="S137" s="29"/>
      <x:c r="T137" s="29"/>
      <x:c r="U137" s="29"/>
      <x:c r="V137" s="29"/>
      <x:c r="W137" s="29"/>
      <x:c r="X137" s="29"/>
      <x:c r="Y137" s="29"/>
      <x:c r="Z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  <x:c r="M138" s="29"/>
      <x:c r="N138" s="29"/>
      <x:c r="O138" s="29"/>
      <x:c r="P138" s="29"/>
      <x:c r="Q138" s="29"/>
      <x:c r="R138" s="29"/>
      <x:c r="S138" s="29"/>
      <x:c r="T138" s="29"/>
      <x:c r="U138" s="29"/>
      <x:c r="V138" s="29"/>
      <x:c r="W138" s="29"/>
      <x:c r="X138" s="29"/>
      <x:c r="Y138" s="29"/>
      <x:c r="Z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  <x:c r="M139" s="29"/>
      <x:c r="N139" s="29"/>
      <x:c r="O139" s="29"/>
      <x:c r="P139" s="29"/>
      <x:c r="Q139" s="29"/>
      <x:c r="R139" s="29"/>
      <x:c r="S139" s="29"/>
      <x:c r="T139" s="29"/>
      <x:c r="U139" s="29"/>
      <x:c r="V139" s="29"/>
      <x:c r="W139" s="29"/>
      <x:c r="X139" s="29"/>
      <x:c r="Y139" s="29"/>
      <x:c r="Z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  <x:c r="M140" s="29"/>
      <x:c r="N140" s="29"/>
      <x:c r="O140" s="29"/>
      <x:c r="P140" s="29"/>
      <x:c r="Q140" s="29"/>
      <x:c r="R140" s="29"/>
      <x:c r="S140" s="29"/>
      <x:c r="T140" s="29"/>
      <x:c r="U140" s="29"/>
      <x:c r="V140" s="29"/>
      <x:c r="W140" s="29"/>
      <x:c r="X140" s="29"/>
      <x:c r="Y140" s="29"/>
      <x:c r="Z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  <x:c r="M141" s="29"/>
      <x:c r="N141" s="29"/>
      <x:c r="O141" s="29"/>
      <x:c r="P141" s="29"/>
      <x:c r="Q141" s="29"/>
      <x:c r="R141" s="29"/>
      <x:c r="S141" s="29"/>
      <x:c r="T141" s="29"/>
      <x:c r="U141" s="29"/>
      <x:c r="V141" s="29"/>
      <x:c r="W141" s="29"/>
      <x:c r="X141" s="29"/>
      <x:c r="Y141" s="29"/>
      <x:c r="Z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  <x:c r="M142" s="29"/>
      <x:c r="N142" s="29"/>
      <x:c r="O142" s="29"/>
      <x:c r="P142" s="29"/>
      <x:c r="Q142" s="29"/>
      <x:c r="R142" s="29"/>
      <x:c r="S142" s="29"/>
      <x:c r="T142" s="29"/>
      <x:c r="U142" s="29"/>
      <x:c r="V142" s="29"/>
      <x:c r="W142" s="29"/>
      <x:c r="X142" s="29"/>
      <x:c r="Y142" s="29"/>
      <x:c r="Z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  <x:c r="M143" s="29"/>
      <x:c r="N143" s="29"/>
      <x:c r="O143" s="29"/>
      <x:c r="P143" s="29"/>
      <x:c r="Q143" s="29"/>
      <x:c r="R143" s="29"/>
      <x:c r="S143" s="29"/>
      <x:c r="T143" s="29"/>
      <x:c r="U143" s="29"/>
      <x:c r="V143" s="29"/>
      <x:c r="W143" s="29"/>
      <x:c r="X143" s="29"/>
      <x:c r="Y143" s="29"/>
      <x:c r="Z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  <x:c r="M144" s="29"/>
      <x:c r="N144" s="29"/>
      <x:c r="O144" s="29"/>
      <x:c r="P144" s="29"/>
      <x:c r="Q144" s="29"/>
      <x:c r="R144" s="29"/>
      <x:c r="S144" s="29"/>
      <x:c r="T144" s="29"/>
      <x:c r="U144" s="29"/>
      <x:c r="V144" s="29"/>
      <x:c r="W144" s="29"/>
      <x:c r="X144" s="29"/>
      <x:c r="Y144" s="29"/>
      <x:c r="Z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  <x:c r="M145" s="29"/>
      <x:c r="N145" s="29"/>
      <x:c r="O145" s="29"/>
      <x:c r="P145" s="29"/>
      <x:c r="Q145" s="29"/>
      <x:c r="R145" s="29"/>
      <x:c r="S145" s="29"/>
      <x:c r="T145" s="29"/>
      <x:c r="U145" s="29"/>
      <x:c r="V145" s="29"/>
      <x:c r="W145" s="29"/>
      <x:c r="X145" s="29"/>
      <x:c r="Y145" s="29"/>
      <x:c r="Z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  <x:c r="M146" s="29"/>
      <x:c r="N146" s="29"/>
      <x:c r="O146" s="29"/>
      <x:c r="P146" s="29"/>
      <x:c r="Q146" s="29"/>
      <x:c r="R146" s="29"/>
      <x:c r="S146" s="29"/>
      <x:c r="T146" s="29"/>
      <x:c r="U146" s="29"/>
      <x:c r="V146" s="29"/>
      <x:c r="W146" s="29"/>
      <x:c r="X146" s="29"/>
      <x:c r="Y146" s="29"/>
      <x:c r="Z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  <x:c r="M147" s="29"/>
      <x:c r="N147" s="29"/>
      <x:c r="O147" s="29"/>
      <x:c r="P147" s="29"/>
      <x:c r="Q147" s="29"/>
      <x:c r="R147" s="29"/>
      <x:c r="S147" s="29"/>
      <x:c r="T147" s="29"/>
      <x:c r="U147" s="29"/>
      <x:c r="V147" s="29"/>
      <x:c r="W147" s="29"/>
      <x:c r="X147" s="29"/>
      <x:c r="Y147" s="29"/>
      <x:c r="Z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  <x:c r="M148" s="29"/>
      <x:c r="N148" s="29"/>
      <x:c r="O148" s="29"/>
      <x:c r="P148" s="29"/>
      <x:c r="Q148" s="29"/>
      <x:c r="R148" s="29"/>
      <x:c r="S148" s="29"/>
      <x:c r="T148" s="29"/>
      <x:c r="U148" s="29"/>
      <x:c r="V148" s="29"/>
      <x:c r="W148" s="29"/>
      <x:c r="X148" s="29"/>
      <x:c r="Y148" s="29"/>
      <x:c r="Z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  <x:c r="M149" s="29"/>
      <x:c r="N149" s="29"/>
      <x:c r="O149" s="29"/>
      <x:c r="P149" s="29"/>
      <x:c r="Q149" s="29"/>
      <x:c r="R149" s="29"/>
      <x:c r="S149" s="29"/>
      <x:c r="T149" s="29"/>
      <x:c r="U149" s="29"/>
      <x:c r="V149" s="29"/>
      <x:c r="W149" s="29"/>
      <x:c r="X149" s="29"/>
      <x:c r="Y149" s="29"/>
      <x:c r="Z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  <x:c r="M150" s="29"/>
      <x:c r="N150" s="29"/>
      <x:c r="O150" s="29"/>
      <x:c r="P150" s="29"/>
      <x:c r="Q150" s="29"/>
      <x:c r="R150" s="29"/>
      <x:c r="S150" s="29"/>
      <x:c r="T150" s="29"/>
      <x:c r="U150" s="29"/>
      <x:c r="V150" s="29"/>
      <x:c r="W150" s="29"/>
      <x:c r="X150" s="29"/>
      <x:c r="Y150" s="29"/>
      <x:c r="Z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  <x:c r="M151" s="29"/>
      <x:c r="N151" s="29"/>
      <x:c r="O151" s="29"/>
      <x:c r="P151" s="29"/>
      <x:c r="Q151" s="29"/>
      <x:c r="R151" s="29"/>
      <x:c r="S151" s="29"/>
      <x:c r="T151" s="29"/>
      <x:c r="U151" s="29"/>
      <x:c r="V151" s="29"/>
      <x:c r="W151" s="29"/>
      <x:c r="X151" s="29"/>
      <x:c r="Y151" s="29"/>
      <x:c r="Z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  <x:c r="M152" s="29"/>
      <x:c r="N152" s="29"/>
      <x:c r="O152" s="29"/>
      <x:c r="P152" s="29"/>
      <x:c r="Q152" s="29"/>
      <x:c r="R152" s="29"/>
      <x:c r="S152" s="29"/>
      <x:c r="T152" s="29"/>
      <x:c r="U152" s="29"/>
      <x:c r="V152" s="29"/>
      <x:c r="W152" s="29"/>
      <x:c r="X152" s="29"/>
      <x:c r="Y152" s="29"/>
      <x:c r="Z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  <x:c r="M153" s="29"/>
      <x:c r="N153" s="29"/>
      <x:c r="O153" s="29"/>
      <x:c r="P153" s="29"/>
      <x:c r="Q153" s="29"/>
      <x:c r="R153" s="29"/>
      <x:c r="S153" s="29"/>
      <x:c r="T153" s="29"/>
      <x:c r="U153" s="29"/>
      <x:c r="V153" s="29"/>
      <x:c r="W153" s="29"/>
      <x:c r="X153" s="29"/>
      <x:c r="Y153" s="29"/>
      <x:c r="Z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  <x:c r="M154" s="29"/>
      <x:c r="N154" s="29"/>
      <x:c r="O154" s="29"/>
      <x:c r="P154" s="29"/>
      <x:c r="Q154" s="29"/>
      <x:c r="R154" s="29"/>
      <x:c r="S154" s="29"/>
      <x:c r="T154" s="29"/>
      <x:c r="U154" s="29"/>
      <x:c r="V154" s="29"/>
      <x:c r="W154" s="29"/>
      <x:c r="X154" s="29"/>
      <x:c r="Y154" s="29"/>
      <x:c r="Z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  <x:c r="M155" s="29"/>
      <x:c r="N155" s="29"/>
      <x:c r="O155" s="29"/>
      <x:c r="P155" s="29"/>
      <x:c r="Q155" s="29"/>
      <x:c r="R155" s="29"/>
      <x:c r="S155" s="29"/>
      <x:c r="T155" s="29"/>
      <x:c r="U155" s="29"/>
      <x:c r="V155" s="29"/>
      <x:c r="W155" s="29"/>
      <x:c r="X155" s="29"/>
      <x:c r="Y155" s="29"/>
      <x:c r="Z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  <x:c r="M156" s="29"/>
      <x:c r="N156" s="29"/>
      <x:c r="O156" s="29"/>
      <x:c r="P156" s="29"/>
      <x:c r="Q156" s="29"/>
      <x:c r="R156" s="29"/>
      <x:c r="S156" s="29"/>
      <x:c r="T156" s="29"/>
      <x:c r="U156" s="29"/>
      <x:c r="V156" s="29"/>
      <x:c r="W156" s="29"/>
      <x:c r="X156" s="29"/>
      <x:c r="Y156" s="29"/>
      <x:c r="Z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  <x:c r="M157" s="29"/>
      <x:c r="N157" s="29"/>
      <x:c r="O157" s="29"/>
      <x:c r="P157" s="29"/>
      <x:c r="Q157" s="29"/>
      <x:c r="R157" s="29"/>
      <x:c r="S157" s="29"/>
      <x:c r="T157" s="29"/>
      <x:c r="U157" s="29"/>
      <x:c r="V157" s="29"/>
      <x:c r="W157" s="29"/>
      <x:c r="X157" s="29"/>
      <x:c r="Y157" s="29"/>
      <x:c r="Z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  <x:c r="M158" s="29"/>
      <x:c r="N158" s="29"/>
      <x:c r="O158" s="29"/>
      <x:c r="P158" s="29"/>
      <x:c r="Q158" s="29"/>
      <x:c r="R158" s="29"/>
      <x:c r="S158" s="29"/>
      <x:c r="T158" s="29"/>
      <x:c r="U158" s="29"/>
      <x:c r="V158" s="29"/>
      <x:c r="W158" s="29"/>
      <x:c r="X158" s="29"/>
      <x:c r="Y158" s="29"/>
      <x:c r="Z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  <x:c r="M159" s="29"/>
      <x:c r="N159" s="29"/>
      <x:c r="O159" s="29"/>
      <x:c r="P159" s="29"/>
      <x:c r="Q159" s="29"/>
      <x:c r="R159" s="29"/>
      <x:c r="S159" s="29"/>
      <x:c r="T159" s="29"/>
      <x:c r="U159" s="29"/>
      <x:c r="V159" s="29"/>
      <x:c r="W159" s="29"/>
      <x:c r="X159" s="29"/>
      <x:c r="Y159" s="29"/>
      <x:c r="Z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  <x:c r="M160" s="29"/>
      <x:c r="N160" s="29"/>
      <x:c r="O160" s="29"/>
      <x:c r="P160" s="29"/>
      <x:c r="Q160" s="29"/>
      <x:c r="R160" s="29"/>
      <x:c r="S160" s="29"/>
      <x:c r="T160" s="29"/>
      <x:c r="U160" s="29"/>
      <x:c r="V160" s="29"/>
      <x:c r="W160" s="29"/>
      <x:c r="X160" s="29"/>
      <x:c r="Y160" s="29"/>
      <x:c r="Z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  <x:c r="M161" s="29"/>
      <x:c r="N161" s="29"/>
      <x:c r="O161" s="29"/>
      <x:c r="P161" s="29"/>
      <x:c r="Q161" s="29"/>
      <x:c r="R161" s="29"/>
      <x:c r="S161" s="29"/>
      <x:c r="T161" s="29"/>
      <x:c r="U161" s="29"/>
      <x:c r="V161" s="29"/>
      <x:c r="W161" s="29"/>
      <x:c r="X161" s="29"/>
      <x:c r="Y161" s="29"/>
      <x:c r="Z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  <x:c r="M162" s="29"/>
      <x:c r="N162" s="29"/>
      <x:c r="O162" s="29"/>
      <x:c r="P162" s="29"/>
      <x:c r="Q162" s="29"/>
      <x:c r="R162" s="29"/>
      <x:c r="S162" s="29"/>
      <x:c r="T162" s="29"/>
      <x:c r="U162" s="29"/>
      <x:c r="V162" s="29"/>
      <x:c r="W162" s="29"/>
      <x:c r="X162" s="29"/>
      <x:c r="Y162" s="29"/>
      <x:c r="Z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  <x:c r="M163" s="29"/>
      <x:c r="N163" s="29"/>
      <x:c r="O163" s="29"/>
      <x:c r="P163" s="29"/>
      <x:c r="Q163" s="29"/>
      <x:c r="R163" s="29"/>
      <x:c r="S163" s="29"/>
      <x:c r="T163" s="29"/>
      <x:c r="U163" s="29"/>
      <x:c r="V163" s="29"/>
      <x:c r="W163" s="29"/>
      <x:c r="X163" s="29"/>
      <x:c r="Y163" s="29"/>
      <x:c r="Z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  <x:c r="M164" s="29"/>
      <x:c r="N164" s="29"/>
      <x:c r="O164" s="29"/>
      <x:c r="P164" s="29"/>
      <x:c r="Q164" s="29"/>
      <x:c r="R164" s="29"/>
      <x:c r="S164" s="29"/>
      <x:c r="T164" s="29"/>
      <x:c r="U164" s="29"/>
      <x:c r="V164" s="29"/>
      <x:c r="W164" s="29"/>
      <x:c r="X164" s="29"/>
      <x:c r="Y164" s="29"/>
      <x:c r="Z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  <x:c r="M165" s="29"/>
      <x:c r="N165" s="29"/>
      <x:c r="O165" s="29"/>
      <x:c r="P165" s="29"/>
      <x:c r="Q165" s="29"/>
      <x:c r="R165" s="29"/>
      <x:c r="S165" s="29"/>
      <x:c r="T165" s="29"/>
      <x:c r="U165" s="29"/>
      <x:c r="V165" s="29"/>
      <x:c r="W165" s="29"/>
      <x:c r="X165" s="29"/>
      <x:c r="Y165" s="29"/>
      <x:c r="Z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  <x:c r="M166" s="29"/>
      <x:c r="N166" s="29"/>
      <x:c r="O166" s="29"/>
      <x:c r="P166" s="29"/>
      <x:c r="Q166" s="29"/>
      <x:c r="R166" s="29"/>
      <x:c r="S166" s="29"/>
      <x:c r="T166" s="29"/>
      <x:c r="U166" s="29"/>
      <x:c r="V166" s="29"/>
      <x:c r="W166" s="29"/>
      <x:c r="X166" s="29"/>
      <x:c r="Y166" s="29"/>
      <x:c r="Z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  <x:c r="M167" s="29"/>
      <x:c r="N167" s="29"/>
      <x:c r="O167" s="29"/>
      <x:c r="P167" s="29"/>
      <x:c r="Q167" s="29"/>
      <x:c r="R167" s="29"/>
      <x:c r="S167" s="29"/>
      <x:c r="T167" s="29"/>
      <x:c r="U167" s="29"/>
      <x:c r="V167" s="29"/>
      <x:c r="W167" s="29"/>
      <x:c r="X167" s="29"/>
      <x:c r="Y167" s="29"/>
      <x:c r="Z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  <x:c r="M168" s="29"/>
      <x:c r="N168" s="29"/>
      <x:c r="O168" s="29"/>
      <x:c r="P168" s="29"/>
      <x:c r="Q168" s="29"/>
      <x:c r="R168" s="29"/>
      <x:c r="S168" s="29"/>
      <x:c r="T168" s="29"/>
      <x:c r="U168" s="29"/>
      <x:c r="V168" s="29"/>
      <x:c r="W168" s="29"/>
      <x:c r="X168" s="29"/>
      <x:c r="Y168" s="29"/>
      <x:c r="Z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  <x:c r="M169" s="29"/>
      <x:c r="N169" s="29"/>
      <x:c r="O169" s="29"/>
      <x:c r="P169" s="29"/>
      <x:c r="Q169" s="29"/>
      <x:c r="R169" s="29"/>
      <x:c r="S169" s="29"/>
      <x:c r="T169" s="29"/>
      <x:c r="U169" s="29"/>
      <x:c r="V169" s="29"/>
      <x:c r="W169" s="29"/>
      <x:c r="X169" s="29"/>
      <x:c r="Y169" s="29"/>
      <x:c r="Z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  <x:c r="M170" s="29"/>
      <x:c r="N170" s="29"/>
      <x:c r="O170" s="29"/>
      <x:c r="P170" s="29"/>
      <x:c r="Q170" s="29"/>
      <x:c r="R170" s="29"/>
      <x:c r="S170" s="29"/>
      <x:c r="T170" s="29"/>
      <x:c r="U170" s="29"/>
      <x:c r="V170" s="29"/>
      <x:c r="W170" s="29"/>
      <x:c r="X170" s="29"/>
      <x:c r="Y170" s="29"/>
      <x:c r="Z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  <x:c r="M171" s="29"/>
      <x:c r="N171" s="29"/>
      <x:c r="O171" s="29"/>
      <x:c r="P171" s="29"/>
      <x:c r="Q171" s="29"/>
      <x:c r="R171" s="29"/>
      <x:c r="S171" s="29"/>
      <x:c r="T171" s="29"/>
      <x:c r="U171" s="29"/>
      <x:c r="V171" s="29"/>
      <x:c r="W171" s="29"/>
      <x:c r="X171" s="29"/>
      <x:c r="Y171" s="29"/>
      <x:c r="Z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  <x:c r="M172" s="29"/>
      <x:c r="N172" s="29"/>
      <x:c r="O172" s="29"/>
      <x:c r="P172" s="29"/>
      <x:c r="Q172" s="29"/>
      <x:c r="R172" s="29"/>
      <x:c r="S172" s="29"/>
      <x:c r="T172" s="29"/>
      <x:c r="U172" s="29"/>
      <x:c r="V172" s="29"/>
      <x:c r="W172" s="29"/>
      <x:c r="X172" s="29"/>
      <x:c r="Y172" s="29"/>
      <x:c r="Z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  <x:c r="M173" s="29"/>
      <x:c r="N173" s="29"/>
      <x:c r="O173" s="29"/>
      <x:c r="P173" s="29"/>
      <x:c r="Q173" s="29"/>
      <x:c r="R173" s="29"/>
      <x:c r="S173" s="29"/>
      <x:c r="T173" s="29"/>
      <x:c r="U173" s="29"/>
      <x:c r="V173" s="29"/>
      <x:c r="W173" s="29"/>
      <x:c r="X173" s="29"/>
      <x:c r="Y173" s="29"/>
      <x:c r="Z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  <x:c r="M174" s="29"/>
      <x:c r="N174" s="29"/>
      <x:c r="O174" s="29"/>
      <x:c r="P174" s="29"/>
      <x:c r="Q174" s="29"/>
      <x:c r="R174" s="29"/>
      <x:c r="S174" s="29"/>
      <x:c r="T174" s="29"/>
      <x:c r="U174" s="29"/>
      <x:c r="V174" s="29"/>
      <x:c r="W174" s="29"/>
      <x:c r="X174" s="29"/>
      <x:c r="Y174" s="29"/>
      <x:c r="Z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  <x:c r="M175" s="29"/>
      <x:c r="N175" s="29"/>
      <x:c r="O175" s="29"/>
      <x:c r="P175" s="29"/>
      <x:c r="Q175" s="29"/>
      <x:c r="R175" s="29"/>
      <x:c r="S175" s="29"/>
      <x:c r="T175" s="29"/>
      <x:c r="U175" s="29"/>
      <x:c r="V175" s="29"/>
      <x:c r="W175" s="29"/>
      <x:c r="X175" s="29"/>
      <x:c r="Y175" s="29"/>
      <x:c r="Z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  <x:c r="M176" s="29"/>
      <x:c r="N176" s="29"/>
      <x:c r="O176" s="29"/>
      <x:c r="P176" s="29"/>
      <x:c r="Q176" s="29"/>
      <x:c r="R176" s="29"/>
      <x:c r="S176" s="29"/>
      <x:c r="T176" s="29"/>
      <x:c r="U176" s="29"/>
      <x:c r="V176" s="29"/>
      <x:c r="W176" s="29"/>
      <x:c r="X176" s="29"/>
      <x:c r="Y176" s="29"/>
      <x:c r="Z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  <x:c r="M177" s="29"/>
      <x:c r="N177" s="29"/>
      <x:c r="O177" s="29"/>
      <x:c r="P177" s="29"/>
      <x:c r="Q177" s="29"/>
      <x:c r="R177" s="29"/>
      <x:c r="S177" s="29"/>
      <x:c r="T177" s="29"/>
      <x:c r="U177" s="29"/>
      <x:c r="V177" s="29"/>
      <x:c r="W177" s="29"/>
      <x:c r="X177" s="29"/>
      <x:c r="Y177" s="29"/>
      <x:c r="Z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  <x:c r="M178" s="29"/>
      <x:c r="N178" s="29"/>
      <x:c r="O178" s="29"/>
      <x:c r="P178" s="29"/>
      <x:c r="Q178" s="29"/>
      <x:c r="R178" s="29"/>
      <x:c r="S178" s="29"/>
      <x:c r="T178" s="29"/>
      <x:c r="U178" s="29"/>
      <x:c r="V178" s="29"/>
      <x:c r="W178" s="29"/>
      <x:c r="X178" s="29"/>
      <x:c r="Y178" s="29"/>
      <x:c r="Z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  <x:c r="M179" s="29"/>
      <x:c r="N179" s="29"/>
      <x:c r="O179" s="29"/>
      <x:c r="P179" s="29"/>
      <x:c r="Q179" s="29"/>
      <x:c r="R179" s="29"/>
      <x:c r="S179" s="29"/>
      <x:c r="T179" s="29"/>
      <x:c r="U179" s="29"/>
      <x:c r="V179" s="29"/>
      <x:c r="W179" s="29"/>
      <x:c r="X179" s="29"/>
      <x:c r="Y179" s="29"/>
      <x:c r="Z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  <x:c r="M180" s="29"/>
      <x:c r="N180" s="29"/>
      <x:c r="O180" s="29"/>
      <x:c r="P180" s="29"/>
      <x:c r="Q180" s="29"/>
      <x:c r="R180" s="29"/>
      <x:c r="S180" s="29"/>
      <x:c r="T180" s="29"/>
      <x:c r="U180" s="29"/>
      <x:c r="V180" s="29"/>
      <x:c r="W180" s="29"/>
      <x:c r="X180" s="29"/>
      <x:c r="Y180" s="29"/>
      <x:c r="Z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  <x:c r="M181" s="29"/>
      <x:c r="N181" s="29"/>
      <x:c r="O181" s="29"/>
      <x:c r="P181" s="29"/>
      <x:c r="Q181" s="29"/>
      <x:c r="R181" s="29"/>
      <x:c r="S181" s="29"/>
      <x:c r="T181" s="29"/>
      <x:c r="U181" s="29"/>
      <x:c r="V181" s="29"/>
      <x:c r="W181" s="29"/>
      <x:c r="X181" s="29"/>
      <x:c r="Y181" s="29"/>
      <x:c r="Z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  <x:c r="M182" s="29"/>
      <x:c r="N182" s="29"/>
      <x:c r="O182" s="29"/>
      <x:c r="P182" s="29"/>
      <x:c r="Q182" s="29"/>
      <x:c r="R182" s="29"/>
      <x:c r="S182" s="29"/>
      <x:c r="T182" s="29"/>
      <x:c r="U182" s="29"/>
      <x:c r="V182" s="29"/>
      <x:c r="W182" s="29"/>
      <x:c r="X182" s="29"/>
      <x:c r="Y182" s="29"/>
      <x:c r="Z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  <x:c r="M183" s="29"/>
      <x:c r="N183" s="29"/>
      <x:c r="O183" s="29"/>
      <x:c r="P183" s="29"/>
      <x:c r="Q183" s="29"/>
      <x:c r="R183" s="29"/>
      <x:c r="S183" s="29"/>
      <x:c r="T183" s="29"/>
      <x:c r="U183" s="29"/>
      <x:c r="V183" s="29"/>
      <x:c r="W183" s="29"/>
      <x:c r="X183" s="29"/>
      <x:c r="Y183" s="29"/>
      <x:c r="Z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  <x:c r="M184" s="29"/>
      <x:c r="N184" s="29"/>
      <x:c r="O184" s="29"/>
      <x:c r="P184" s="29"/>
      <x:c r="Q184" s="29"/>
      <x:c r="R184" s="29"/>
      <x:c r="S184" s="29"/>
      <x:c r="T184" s="29"/>
      <x:c r="U184" s="29"/>
      <x:c r="V184" s="29"/>
      <x:c r="W184" s="29"/>
      <x:c r="X184" s="29"/>
      <x:c r="Y184" s="29"/>
      <x:c r="Z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  <x:c r="M185" s="29"/>
      <x:c r="N185" s="29"/>
      <x:c r="O185" s="29"/>
      <x:c r="P185" s="29"/>
      <x:c r="Q185" s="29"/>
      <x:c r="R185" s="29"/>
      <x:c r="S185" s="29"/>
      <x:c r="T185" s="29"/>
      <x:c r="U185" s="29"/>
      <x:c r="V185" s="29"/>
      <x:c r="W185" s="29"/>
      <x:c r="X185" s="29"/>
      <x:c r="Y185" s="29"/>
      <x:c r="Z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  <x:c r="M186" s="29"/>
      <x:c r="N186" s="29"/>
      <x:c r="O186" s="29"/>
      <x:c r="P186" s="29"/>
      <x:c r="Q186" s="29"/>
      <x:c r="R186" s="29"/>
      <x:c r="S186" s="29"/>
      <x:c r="T186" s="29"/>
      <x:c r="U186" s="29"/>
      <x:c r="V186" s="29"/>
      <x:c r="W186" s="29"/>
      <x:c r="X186" s="29"/>
      <x:c r="Y186" s="29"/>
      <x:c r="Z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  <x:c r="M187" s="29"/>
      <x:c r="N187" s="29"/>
      <x:c r="O187" s="29"/>
      <x:c r="P187" s="29"/>
      <x:c r="Q187" s="29"/>
      <x:c r="R187" s="29"/>
      <x:c r="S187" s="29"/>
      <x:c r="T187" s="29"/>
      <x:c r="U187" s="29"/>
      <x:c r="V187" s="29"/>
      <x:c r="W187" s="29"/>
      <x:c r="X187" s="29"/>
      <x:c r="Y187" s="29"/>
      <x:c r="Z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  <x:c r="M188" s="29"/>
      <x:c r="N188" s="29"/>
      <x:c r="O188" s="29"/>
      <x:c r="P188" s="29"/>
      <x:c r="Q188" s="29"/>
      <x:c r="R188" s="29"/>
      <x:c r="S188" s="29"/>
      <x:c r="T188" s="29"/>
      <x:c r="U188" s="29"/>
      <x:c r="V188" s="29"/>
      <x:c r="W188" s="29"/>
      <x:c r="X188" s="29"/>
      <x:c r="Y188" s="29"/>
      <x:c r="Z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  <x:c r="M189" s="29"/>
      <x:c r="N189" s="29"/>
      <x:c r="O189" s="29"/>
      <x:c r="P189" s="29"/>
      <x:c r="Q189" s="29"/>
      <x:c r="R189" s="29"/>
      <x:c r="S189" s="29"/>
      <x:c r="T189" s="29"/>
      <x:c r="U189" s="29"/>
      <x:c r="V189" s="29"/>
      <x:c r="W189" s="29"/>
      <x:c r="X189" s="29"/>
      <x:c r="Y189" s="29"/>
      <x:c r="Z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  <x:c r="M190" s="29"/>
      <x:c r="N190" s="29"/>
      <x:c r="O190" s="29"/>
      <x:c r="P190" s="29"/>
      <x:c r="Q190" s="29"/>
      <x:c r="R190" s="29"/>
      <x:c r="S190" s="29"/>
      <x:c r="T190" s="29"/>
      <x:c r="U190" s="29"/>
      <x:c r="V190" s="29"/>
      <x:c r="W190" s="29"/>
      <x:c r="X190" s="29"/>
      <x:c r="Y190" s="29"/>
      <x:c r="Z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  <x:c r="M191" s="29"/>
      <x:c r="N191" s="29"/>
      <x:c r="O191" s="29"/>
      <x:c r="P191" s="29"/>
      <x:c r="Q191" s="29"/>
      <x:c r="R191" s="29"/>
      <x:c r="S191" s="29"/>
      <x:c r="T191" s="29"/>
      <x:c r="U191" s="29"/>
      <x:c r="V191" s="29"/>
      <x:c r="W191" s="29"/>
      <x:c r="X191" s="29"/>
      <x:c r="Y191" s="29"/>
      <x:c r="Z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  <x:c r="M192" s="29"/>
      <x:c r="N192" s="29"/>
      <x:c r="O192" s="29"/>
      <x:c r="P192" s="29"/>
      <x:c r="Q192" s="29"/>
      <x:c r="R192" s="29"/>
      <x:c r="S192" s="29"/>
      <x:c r="T192" s="29"/>
      <x:c r="U192" s="29"/>
      <x:c r="V192" s="29"/>
      <x:c r="W192" s="29"/>
      <x:c r="X192" s="29"/>
      <x:c r="Y192" s="29"/>
      <x:c r="Z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  <x:c r="M193" s="29"/>
      <x:c r="N193" s="29"/>
      <x:c r="O193" s="29"/>
      <x:c r="P193" s="29"/>
      <x:c r="Q193" s="29"/>
      <x:c r="R193" s="29"/>
      <x:c r="S193" s="29"/>
      <x:c r="T193" s="29"/>
      <x:c r="U193" s="29"/>
      <x:c r="V193" s="29"/>
      <x:c r="W193" s="29"/>
      <x:c r="X193" s="29"/>
      <x:c r="Y193" s="29"/>
      <x:c r="Z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  <x:c r="M194" s="29"/>
      <x:c r="N194" s="29"/>
      <x:c r="O194" s="29"/>
      <x:c r="P194" s="29"/>
      <x:c r="Q194" s="29"/>
      <x:c r="R194" s="29"/>
      <x:c r="S194" s="29"/>
      <x:c r="T194" s="29"/>
      <x:c r="U194" s="29"/>
      <x:c r="V194" s="29"/>
      <x:c r="W194" s="29"/>
      <x:c r="X194" s="29"/>
      <x:c r="Y194" s="29"/>
      <x:c r="Z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  <x:c r="M195" s="29"/>
      <x:c r="N195" s="29"/>
      <x:c r="O195" s="29"/>
      <x:c r="P195" s="29"/>
      <x:c r="Q195" s="29"/>
      <x:c r="R195" s="29"/>
      <x:c r="S195" s="29"/>
      <x:c r="T195" s="29"/>
      <x:c r="U195" s="29"/>
      <x:c r="V195" s="29"/>
      <x:c r="W195" s="29"/>
      <x:c r="X195" s="29"/>
      <x:c r="Y195" s="29"/>
      <x:c r="Z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  <x:c r="M196" s="29"/>
      <x:c r="N196" s="29"/>
      <x:c r="O196" s="29"/>
      <x:c r="P196" s="29"/>
      <x:c r="Q196" s="29"/>
      <x:c r="R196" s="29"/>
      <x:c r="S196" s="29"/>
      <x:c r="T196" s="29"/>
      <x:c r="U196" s="29"/>
      <x:c r="V196" s="29"/>
      <x:c r="W196" s="29"/>
      <x:c r="X196" s="29"/>
      <x:c r="Y196" s="29"/>
      <x:c r="Z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  <x:c r="M197" s="29"/>
      <x:c r="N197" s="29"/>
      <x:c r="O197" s="29"/>
      <x:c r="P197" s="29"/>
      <x:c r="Q197" s="29"/>
      <x:c r="R197" s="29"/>
      <x:c r="S197" s="29"/>
      <x:c r="T197" s="29"/>
      <x:c r="U197" s="29"/>
      <x:c r="V197" s="29"/>
      <x:c r="W197" s="29"/>
      <x:c r="X197" s="29"/>
      <x:c r="Y197" s="29"/>
      <x:c r="Z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  <x:c r="M198" s="29"/>
      <x:c r="N198" s="29"/>
      <x:c r="O198" s="29"/>
      <x:c r="P198" s="29"/>
      <x:c r="Q198" s="29"/>
      <x:c r="R198" s="29"/>
      <x:c r="S198" s="29"/>
      <x:c r="T198" s="29"/>
      <x:c r="U198" s="29"/>
      <x:c r="V198" s="29"/>
      <x:c r="W198" s="29"/>
      <x:c r="X198" s="29"/>
      <x:c r="Y198" s="29"/>
      <x:c r="Z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  <x:c r="M199" s="29"/>
      <x:c r="N199" s="29"/>
      <x:c r="O199" s="29"/>
      <x:c r="P199" s="29"/>
      <x:c r="Q199" s="29"/>
      <x:c r="R199" s="29"/>
      <x:c r="S199" s="29"/>
      <x:c r="T199" s="29"/>
      <x:c r="U199" s="29"/>
      <x:c r="V199" s="29"/>
      <x:c r="W199" s="29"/>
      <x:c r="X199" s="29"/>
      <x:c r="Y199" s="29"/>
      <x:c r="Z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  <x:c r="M200" s="29"/>
      <x:c r="N200" s="29"/>
      <x:c r="O200" s="29"/>
      <x:c r="P200" s="29"/>
      <x:c r="Q200" s="29"/>
      <x:c r="R200" s="29"/>
      <x:c r="S200" s="29"/>
      <x:c r="T200" s="29"/>
      <x:c r="U200" s="29"/>
      <x:c r="V200" s="29"/>
      <x:c r="W200" s="29"/>
      <x:c r="X200" s="29"/>
      <x:c r="Y200" s="29"/>
      <x:c r="Z200" s="29"/>
    </x:row>
  </x:sheetData>
  <x:pageMargins left="0.7" right="0.7" top="0.75" bottom="0.75" header="0.3" footer="0.3"/>
  <x:tableParts count="1">
    <x:tablePart xmlns:r="http://schemas.openxmlformats.org/officeDocument/2006/relationships" r:id="Rc1ad5cae85554282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8" hidden="0" customWidth="1"/>
    <x:col min="3" max="3" width="22" hidden="0" customWidth="1"/>
    <x:col min="4" max="4" width="24" hidden="0" customWidth="1"/>
    <x:col min="5" max="5" width="14" hidden="0" customWidth="1"/>
    <x:col min="6" max="6" width="22" hidden="0" customWidth="1"/>
    <x:col min="7" max="7" width="50" hidden="0" customWidth="1"/>
    <x:col min="8" max="8" width="42" hidden="0" customWidth="1"/>
    <x:col min="9" max="9" width="42" hidden="0" customWidth="1"/>
  </x:cols>
  <x:sheetData>
    <x:row r="1">
      <x:c r="A1" s="28" t="str">
        <x:v>Pub ID</x:v>
      </x:c>
      <x:c r="B1" s="28" t="str">
        <x:v>Claim / Story Angle</x:v>
      </x:c>
      <x:c r="C1" s="28" t="str">
        <x:v>Evidence Status</x:v>
      </x:c>
      <x:c r="D1" s="28" t="str">
        <x:v>Primary Sources</x:v>
      </x:c>
      <x:c r="E1" s="28" t="str">
        <x:v>Sensitivity</x:v>
      </x:c>
      <x:c r="F1" s="28" t="str">
        <x:v>Publish Status</x:v>
      </x:c>
      <x:c r="G1" s="28" t="str">
        <x:v>Safe Framing</x:v>
      </x:c>
      <x:c r="H1" s="28" t="str">
        <x:v>Next Action</x:v>
      </x:c>
      <x:c r="I1" s="28" t="str">
        <x:v>Notes</x:v>
      </x:c>
      <x:c r="J1" s="29"/>
      <x:c r="K1" s="29"/>
      <x:c r="L1" s="29"/>
      <x:c r="M1" s="29"/>
      <x:c r="N1" s="29"/>
      <x:c r="O1" s="29"/>
      <x:c r="P1" s="29"/>
      <x:c r="Q1" s="29"/>
      <x:c r="R1" s="29"/>
      <x:c r="S1" s="29"/>
      <x:c r="T1" s="29"/>
      <x:c r="U1" s="29"/>
      <x:c r="V1" s="29"/>
      <x:c r="W1" s="29"/>
      <x:c r="X1" s="29"/>
      <x:c r="Y1" s="29"/>
      <x:c r="Z1" s="29"/>
    </x:row>
    <x:row r="2">
      <x:c r="A2" s="30" t="str">
        <x:v>PUB001</x:v>
      </x:c>
      <x:c r="B2" s="30" t="str">
        <x:v>Greg Mills simultaneously serves as Brighton mayor and Gabe Evans's District Director.</x:v>
      </x:c>
      <x:c r="C2" s="30" t="str">
        <x:v>Verified</x:v>
      </x:c>
      <x:c r="D2" s="30" t="str">
        <x:v>S004; S012</x:v>
      </x:c>
      <x:c r="E2" s="30" t="str">
        <x:v>High</x:v>
      </x:c>
      <x:c r="F2" s="30" t="str">
        <x:v>READY WITH SOURCES</x:v>
      </x:c>
      <x:c r="G2" s="30" t="str">
        <x:v>State the dual roles and dates. Do not infer improper coordination.</x:v>
      </x:c>
      <x:c r="H2" s="30" t="str">
        <x:v>Re-check current role immediately before publishing.</x:v>
      </x:c>
      <x:c r="I2" s="30" t="str">
        <x:v>Strong factual backbone.</x:v>
      </x:c>
      <x:c r="J2" s="29"/>
      <x:c r="K2" s="29"/>
      <x:c r="L2" s="29"/>
      <x:c r="M2" s="29"/>
      <x:c r="N2" s="29"/>
      <x:c r="O2" s="29"/>
      <x:c r="P2" s="29"/>
      <x:c r="Q2" s="29"/>
      <x:c r="R2" s="29"/>
      <x:c r="S2" s="29"/>
      <x:c r="T2" s="29"/>
      <x:c r="U2" s="29"/>
      <x:c r="V2" s="29"/>
      <x:c r="W2" s="29"/>
      <x:c r="X2" s="29"/>
      <x:c r="Y2" s="29"/>
      <x:c r="Z2" s="29"/>
    </x:row>
    <x:row r="3">
      <x:c r="A3" s="30" t="str">
        <x:v>PUB002</x:v>
      </x:c>
      <x:c r="B3" s="30" t="str">
        <x:v>United Power's Brian Blehm is the utility's data-center advisor and sits in Brighton EDC's formal network.</x:v>
      </x:c>
      <x:c r="C3" s="30" t="str">
        <x:v>Verified</x:v>
      </x:c>
      <x:c r="D3" s="30" t="str">
        <x:v>S001; S002; S004</x:v>
      </x:c>
      <x:c r="E3" s="30" t="str">
        <x:v>High</x:v>
      </x:c>
      <x:c r="F3" s="30" t="str">
        <x:v>READY WITH SOURCES</x:v>
      </x:c>
      <x:c r="G3" s="30" t="str">
        <x:v>Describe formal roles only; ask whether Silo communications occurred.</x:v>
      </x:c>
      <x:c r="H3" s="30" t="str">
        <x:v>Send RR001/RR002 and wait for project-specific evidence.</x:v>
      </x:c>
      <x:c r="I3" s="30" t="str">
        <x:v>Institutional overlap is factual; Silo link is not.</x:v>
      </x:c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</x:row>
    <x:row r="4">
      <x:c r="A4" s="30" t="str">
        <x:v>PUB003</x:v>
      </x:c>
      <x:c r="B4" s="30" t="str">
        <x:v>United Power is involved in Project Silo.</x:v>
      </x:c>
      <x:c r="C4" s="30" t="str">
        <x:v>Lead - Needs Evidence</x:v>
      </x:c>
      <x:c r="D4" s="30" t="str"/>
      <x:c r="E4" s="30" t="str">
        <x:v>Very High</x:v>
      </x:c>
      <x:c r="F4" s="30" t="str">
        <x:v>HOLD</x:v>
      </x:c>
      <x:c r="G4" s="30" t="str">
        <x:v>Question only: 'What role, if any, has United Power played?'</x:v>
      </x:c>
      <x:c r="H4" s="30" t="str">
        <x:v>Obtain load/interconnection/emails or written confirmation.</x:v>
      </x:c>
      <x:c r="I4" s="30" t="str">
        <x:v>Do not state provider/operator relationship as fact.</x:v>
      </x:c>
      <x:c r="J4" s="29"/>
      <x:c r="K4" s="29"/>
      <x:c r="L4" s="29"/>
      <x:c r="M4" s="29"/>
      <x:c r="N4" s="29"/>
      <x:c r="O4" s="29"/>
      <x:c r="P4" s="29"/>
      <x:c r="Q4" s="29"/>
      <x:c r="R4" s="29"/>
      <x:c r="S4" s="29"/>
      <x:c r="T4" s="29"/>
      <x:c r="U4" s="29"/>
      <x:c r="V4" s="29"/>
      <x:c r="W4" s="29"/>
      <x:c r="X4" s="29"/>
      <x:c r="Y4" s="29"/>
      <x:c r="Z4" s="29"/>
    </x:row>
    <x:row r="5">
      <x:c r="A5" s="30" t="str">
        <x:v>PUB004</x:v>
      </x:c>
      <x:c r="B5" s="30" t="str">
        <x:v>Tom Green had a conflict/recusal concerning United Power and Project Silo.</x:v>
      </x:c>
      <x:c r="C5" s="30" t="str">
        <x:v>Lead - Needs Evidence</x:v>
      </x:c>
      <x:c r="D5" s="30" t="str">
        <x:v>S001; S011</x:v>
      </x:c>
      <x:c r="E5" s="30" t="str">
        <x:v>Very High</x:v>
      </x:c>
      <x:c r="F5" s="30" t="str">
        <x:v>HOLD</x:v>
      </x:c>
      <x:c r="G5" s="30" t="str">
        <x:v>Separate historic United Power recusals from Silo. Do not merge without evidence.</x:v>
      </x:c>
      <x:c r="H5" s="30" t="str">
        <x:v>Re-verify recusal minutes and obtain Silo participation records.</x:v>
      </x:c>
      <x:c r="I5" s="30" t="str">
        <x:v>Potentially important, but needs precision.</x:v>
      </x:c>
      <x:c r="J5" s="29"/>
      <x:c r="K5" s="29"/>
      <x:c r="L5" s="29"/>
      <x:c r="M5" s="29"/>
      <x:c r="N5" s="29"/>
      <x:c r="O5" s="29"/>
      <x:c r="P5" s="29"/>
      <x:c r="Q5" s="29"/>
      <x:c r="R5" s="29"/>
      <x:c r="S5" s="29"/>
      <x:c r="T5" s="29"/>
      <x:c r="U5" s="29"/>
      <x:c r="V5" s="29"/>
      <x:c r="W5" s="29"/>
      <x:c r="X5" s="29"/>
      <x:c r="Y5" s="29"/>
      <x:c r="Z5" s="29"/>
    </x:row>
    <x:row r="6">
      <x:c r="A6" s="30" t="str">
        <x:v>PUB005</x:v>
      </x:c>
      <x:c r="B6" s="30" t="str">
        <x:v>Evans's H.R. 9340 timing overlaps the period Brighton was developing Silo.</x:v>
      </x:c>
      <x:c r="C6" s="30" t="str">
        <x:v>Verified</x:v>
      </x:c>
      <x:c r="D6" s="30" t="str">
        <x:v>S007; S009; S019; S020</x:v>
      </x:c>
      <x:c r="E6" s="30" t="str">
        <x:v>High</x:v>
      </x:c>
      <x:c r="F6" s="30" t="str">
        <x:v>READY WITH SOURCES</x:v>
      </x:c>
      <x:c r="G6" s="30" t="str">
        <x:v>Chronology is publishable; causation is not.</x:v>
      </x:c>
      <x:c r="H6" s="30" t="str">
        <x:v>Ask office when drafting began and stakeholders consulted.</x:v>
      </x:c>
      <x:c r="I6" s="30" t="str">
        <x:v>Use 'overlap' and 'questions,' not 'because of.'</x:v>
      </x:c>
      <x:c r="J6" s="29"/>
      <x:c r="K6" s="29"/>
      <x:c r="L6" s="29"/>
      <x:c r="M6" s="29"/>
      <x:c r="N6" s="29"/>
      <x:c r="O6" s="29"/>
      <x:c r="P6" s="29"/>
      <x:c r="Q6" s="29"/>
      <x:c r="R6" s="29"/>
      <x:c r="S6" s="29"/>
      <x:c r="T6" s="29"/>
      <x:c r="U6" s="29"/>
      <x:c r="V6" s="29"/>
      <x:c r="W6" s="29"/>
      <x:c r="X6" s="29"/>
      <x:c r="Y6" s="29"/>
      <x:c r="Z6" s="29"/>
    </x:row>
    <x:row r="7">
      <x:c r="A7" s="30" t="str">
        <x:v>PUB006</x:v>
      </x:c>
      <x:c r="B7" s="30" t="str">
        <x:v>Evans or associates bought property positioned to benefit from data-center infrastructure.</x:v>
      </x:c>
      <x:c r="C7" s="30" t="str">
        <x:v>Lead - Needs Evidence</x:v>
      </x:c>
      <x:c r="D7" s="30" t="str"/>
      <x:c r="E7" s="30" t="str">
        <x:v>Very High</x:v>
      </x:c>
      <x:c r="F7" s="30" t="str">
        <x:v>HOLD</x:v>
      </x:c>
      <x:c r="G7" s="30" t="str">
        <x:v>Do not publish without deed, ownership, timing, proximity and benefit evidence.</x:v>
      </x:c>
      <x:c r="H7" s="30" t="str">
        <x:v>RR004/RR005 parcel, deed, LLC, easement research.</x:v>
      </x:c>
      <x:c r="I7" s="30" t="str">
        <x:v>Exclude private home addresses from publication.</x:v>
      </x:c>
      <x:c r="J7" s="29"/>
      <x:c r="K7" s="29"/>
      <x:c r="L7" s="29"/>
      <x:c r="M7" s="29"/>
      <x:c r="N7" s="29"/>
      <x:c r="O7" s="29"/>
      <x:c r="P7" s="29"/>
      <x:c r="Q7" s="29"/>
      <x:c r="R7" s="29"/>
      <x:c r="S7" s="29"/>
      <x:c r="T7" s="29"/>
      <x:c r="U7" s="29"/>
      <x:c r="V7" s="29"/>
      <x:c r="W7" s="29"/>
      <x:c r="X7" s="29"/>
      <x:c r="Y7" s="29"/>
      <x:c r="Z7" s="29"/>
    </x:row>
    <x:row r="8">
      <x:c r="A8" s="30" t="str">
        <x:v>PUB007</x:v>
      </x:c>
      <x:c r="B8" s="30" t="str">
        <x:v>Brighton officials or associates made new property/LLC purchases tied to Silo.</x:v>
      </x:c>
      <x:c r="C8" s="30" t="str">
        <x:v>Lead - Needs Evidence</x:v>
      </x:c>
      <x:c r="D8" s="30" t="str"/>
      <x:c r="E8" s="30" t="str">
        <x:v>Very High</x:v>
      </x:c>
      <x:c r="F8" s="30" t="str">
        <x:v>HOLD</x:v>
      </x:c>
      <x:c r="G8" s="30" t="str">
        <x:v>Do not publish name matches as ownership proof.</x:v>
      </x:c>
      <x:c r="H8" s="30" t="str">
        <x:v>Deed-level and Secretary of State verification.</x:v>
      </x:c>
      <x:c r="I8" s="30" t="str">
        <x:v>Require at least two identifiers before linking a person to an entity.</x:v>
      </x:c>
      <x:c r="J8" s="29"/>
      <x:c r="K8" s="29"/>
      <x:c r="L8" s="29"/>
      <x:c r="M8" s="29"/>
      <x:c r="N8" s="29"/>
      <x:c r="O8" s="29"/>
      <x:c r="P8" s="29"/>
      <x:c r="Q8" s="29"/>
      <x:c r="R8" s="29"/>
      <x:c r="S8" s="29"/>
      <x:c r="T8" s="29"/>
      <x:c r="U8" s="29"/>
      <x:c r="V8" s="29"/>
      <x:c r="W8" s="29"/>
      <x:c r="X8" s="29"/>
      <x:c r="Y8" s="29"/>
      <x:c r="Z8" s="29"/>
    </x:row>
    <x:row r="9">
      <x:c r="A9" s="30" t="str">
        <x:v>PUB008</x:v>
      </x:c>
      <x:c r="B9" s="30" t="str">
        <x:v>Brighton EDC's utility/investor network had early access to Silo.</x:v>
      </x:c>
      <x:c r="C9" s="30" t="str">
        <x:v>Lead - Needs Evidence</x:v>
      </x:c>
      <x:c r="D9" s="30" t="str">
        <x:v>S004; S005; S006</x:v>
      </x:c>
      <x:c r="E9" s="30" t="str">
        <x:v>Very High</x:v>
      </x:c>
      <x:c r="F9" s="30" t="str">
        <x:v>HOLD</x:v>
      </x:c>
      <x:c r="G9" s="30" t="str">
        <x:v>EDC offers early information generally; that does not prove Silo access.</x:v>
      </x:c>
      <x:c r="H9" s="30" t="str">
        <x:v>Meeting records, project committee logs, referral emails.</x:v>
      </x:c>
      <x:c r="I9" s="30" t="str">
        <x:v>Important distinction between general benefit and project-specific access.</x:v>
      </x:c>
      <x:c r="J9" s="29"/>
      <x:c r="K9" s="29"/>
      <x:c r="L9" s="29"/>
      <x:c r="M9" s="29"/>
      <x:c r="N9" s="29"/>
      <x:c r="O9" s="29"/>
      <x:c r="P9" s="29"/>
      <x:c r="Q9" s="29"/>
      <x:c r="R9" s="29"/>
      <x:c r="S9" s="29"/>
      <x:c r="T9" s="29"/>
      <x:c r="U9" s="29"/>
      <x:c r="V9" s="29"/>
      <x:c r="W9" s="29"/>
      <x:c r="X9" s="29"/>
      <x:c r="Y9" s="29"/>
      <x:c r="Z9" s="29"/>
    </x:row>
    <x:row r="10">
      <x:c r="A10" s="30" t="str">
        <x:v>PUB009</x:v>
      </x:c>
      <x:c r="B10" s="30" t="str">
        <x:v>'Barrel' has a United Power association relevant to Silo.</x:v>
      </x:c>
      <x:c r="C10" s="30" t="str">
        <x:v>Lead - Needs Evidence</x:v>
      </x:c>
      <x:c r="D10" s="30" t="str"/>
      <x:c r="E10" s="30" t="str">
        <x:v>High</x:v>
      </x:c>
      <x:c r="F10" s="30" t="str">
        <x:v>HOLD</x:v>
      </x:c>
      <x:c r="G10" s="30" t="str">
        <x:v>No publication until identity and source are resolved.</x:v>
      </x:c>
      <x:c r="H10" s="30" t="str">
        <x:v>Confirm spelling/name and source record.</x:v>
      </x:c>
      <x:c r="I10" s="30" t="str">
        <x:v>User tip only.</x:v>
      </x:c>
      <x:c r="J10" s="29"/>
      <x:c r="K10" s="29"/>
      <x:c r="L10" s="29"/>
      <x:c r="M10" s="29"/>
      <x:c r="N10" s="29"/>
      <x:c r="O10" s="29"/>
      <x:c r="P10" s="29"/>
      <x:c r="Q10" s="29"/>
      <x:c r="R10" s="29"/>
      <x:c r="S10" s="29"/>
      <x:c r="T10" s="29"/>
      <x:c r="U10" s="29"/>
      <x:c r="V10" s="29"/>
      <x:c r="W10" s="29"/>
      <x:c r="X10" s="29"/>
      <x:c r="Y10" s="29"/>
      <x:c r="Z10" s="29"/>
    </x:row>
    <x:row r="11">
      <x:c r="A11" s="29" t="str">
        <x:v>PUB010</x:v>
      </x:c>
      <x:c r="B11" s="29" t="str">
        <x:v>Brighton's Sept. 30 release states an 80% expansion of industrial land designations in Weld County.</x:v>
      </x:c>
      <x:c r="C11" s="29" t="str">
        <x:v>Verified City statement / legal effect unresolved</x:v>
      </x:c>
      <x:c r="D11" s="29" t="str">
        <x:v>S013; S014</x:v>
      </x:c>
      <x:c r="E11" s="29" t="str">
        <x:v>High</x:v>
      </x:c>
      <x:c r="F11" s="29" t="str">
        <x:v>READY WITH BOUNDARY</x:v>
      </x:c>
      <x:c r="G11" s="29" t="str">
        <x:v>Quote/attribute the City statement, then state that the replacement plan remains draft and request the maps, acreage, parcels and authorizing record.</x:v>
      </x:c>
      <x:c r="H11" s="29" t="str">
        <x:v>Obtain GIS/map methodology and adoption/authorization record.</x:v>
      </x:c>
      <x:c r="I11" s="29" t="str">
        <x:v>Do not claim the 80% change is already legally effective or was made for data centers.</x:v>
      </x:c>
      <x:c r="J11" s="29"/>
      <x:c r="K11" s="29"/>
      <x:c r="L11" s="29"/>
      <x:c r="M11" s="29"/>
      <x:c r="N11" s="29"/>
      <x:c r="O11" s="29"/>
      <x:c r="P11" s="29"/>
      <x:c r="Q11" s="29"/>
      <x:c r="R11" s="29"/>
      <x:c r="S11" s="29"/>
      <x:c r="T11" s="29"/>
      <x:c r="U11" s="29"/>
      <x:c r="V11" s="29"/>
      <x:c r="W11" s="29"/>
      <x:c r="X11" s="29"/>
      <x:c r="Y11" s="29"/>
      <x:c r="Z11" s="29"/>
    </x:row>
    <x:row r="12">
      <x:c r="A12" s="29" t="str">
        <x:v>PUB011</x:v>
      </x:c>
      <x:c r="B12" s="29" t="str">
        <x:v>Weld County adopted data-center-specific zoning and operating standards for unincorporated land.</x:v>
      </x:c>
      <x:c r="C12" s="29" t="str">
        <x:v>Verified</x:v>
      </x:c>
      <x:c r="D12" s="29" t="str">
        <x:v>S015</x:v>
      </x:c>
      <x:c r="E12" s="29" t="str">
        <x:v>Medium</x:v>
      </x:c>
      <x:c r="F12" s="29" t="str">
        <x:v>READY WITH SOURCES</x:v>
      </x:c>
      <x:c r="G12" s="29" t="str">
        <x:v>Use as a policy comparison only; specify that Weld County rules govern unincorporated Weld County.</x:v>
      </x:c>
      <x:c r="H12" s="29" t="str">
        <x:v>Archive Ordinance 2026-01 and relevant code sections.</x:v>
      </x:c>
      <x:c r="I12" s="29" t="str">
        <x:v>Do not apply county zoning automatically to Project Silo.</x:v>
      </x:c>
      <x:c r="J12" s="29"/>
      <x:c r="K12" s="29"/>
      <x:c r="L12" s="29"/>
      <x:c r="M12" s="29"/>
      <x:c r="N12" s="29"/>
      <x:c r="O12" s="29"/>
      <x:c r="P12" s="29"/>
      <x:c r="Q12" s="29"/>
      <x:c r="R12" s="29"/>
      <x:c r="S12" s="29"/>
      <x:c r="T12" s="29"/>
      <x:c r="U12" s="29"/>
      <x:c r="V12" s="29"/>
      <x:c r="W12" s="29"/>
      <x:c r="X12" s="29"/>
      <x:c r="Y12" s="29"/>
      <x:c r="Z12" s="29"/>
    </x:row>
    <x:row r="13">
      <x:c r="A13" s="29" t="str">
        <x:v>PUB012</x:v>
      </x:c>
      <x:c r="B13" s="29" t="str">
        <x:v>Colorado considered SB26-102 and HB26-1030 in 2026; both were postponed indefinitely.</x:v>
      </x:c>
      <x:c r="C13" s="29" t="str">
        <x:v>Verified</x:v>
      </x:c>
      <x:c r="D13" s="29" t="str">
        <x:v>S016; S017</x:v>
      </x:c>
      <x:c r="E13" s="29" t="str">
        <x:v>Medium</x:v>
      </x:c>
      <x:c r="F13" s="29" t="str">
        <x:v>READY WITH SOURCES</x:v>
      </x:c>
      <x:c r="G13" s="29" t="str">
        <x:v>State that statewide policy proposals did not become law and major policy questions remain unresolved.</x:v>
      </x:c>
      <x:c r="H13" s="29" t="str">
        <x:v>Track future replacement legislation.</x:v>
      </x:c>
      <x:c r="I13" s="29" t="str">
        <x:v>Do not describe failed proposals as current law.</x:v>
      </x:c>
      <x:c r="J13" s="29"/>
      <x:c r="K13" s="29"/>
      <x:c r="L13" s="29"/>
      <x:c r="M13" s="29"/>
      <x:c r="N13" s="29"/>
      <x:c r="O13" s="29"/>
      <x:c r="P13" s="29"/>
      <x:c r="Q13" s="29"/>
      <x:c r="R13" s="29"/>
      <x:c r="S13" s="29"/>
      <x:c r="T13" s="29"/>
      <x:c r="U13" s="29"/>
      <x:c r="V13" s="29"/>
      <x:c r="W13" s="29"/>
      <x:c r="X13" s="29"/>
      <x:c r="Y13" s="29"/>
      <x:c r="Z13" s="29"/>
    </x:row>
    <x:row r="14">
      <x:c r="A14" s="29" t="str">
        <x:v>PUB013</x:v>
      </x:c>
      <x:c r="B14" s="29" t="str">
        <x:v>Manny Rutinel voted yes on the motion to postpone HB26-1030 indefinitely.</x:v>
      </x:c>
      <x:c r="C14" s="29" t="str">
        <x:v>Verified</x:v>
      </x:c>
      <x:c r="D14" s="29" t="str">
        <x:v>S018</x:v>
      </x:c>
      <x:c r="E14" s="29" t="str">
        <x:v>High</x:v>
      </x:c>
      <x:c r="F14" s="29" t="str">
        <x:v>READY WITH SOURCES</x:v>
      </x:c>
      <x:c r="G14" s="29" t="str">
        <x:v>State the vote and ask what he believed needed to change and what replacement policy he supports.</x:v>
      </x:c>
      <x:c r="H14" s="29" t="str">
        <x:v>Use identical accountability standard for both CO-8 candidates.</x:v>
      </x:c>
      <x:c r="I14" s="29" t="str">
        <x:v>Do not infer motive from the vote.</x:v>
      </x:c>
      <x:c r="J14" s="29"/>
      <x:c r="K14" s="29"/>
      <x:c r="L14" s="29"/>
      <x:c r="M14" s="29"/>
      <x:c r="N14" s="29"/>
      <x:c r="O14" s="29"/>
      <x:c r="P14" s="29"/>
      <x:c r="Q14" s="29"/>
      <x:c r="R14" s="29"/>
      <x:c r="S14" s="29"/>
      <x:c r="T14" s="29"/>
      <x:c r="U14" s="29"/>
      <x:c r="V14" s="29"/>
      <x:c r="W14" s="29"/>
      <x:c r="X14" s="29"/>
      <x:c r="Y14" s="29"/>
      <x:c r="Z14" s="29"/>
    </x:row>
    <x:row r="15">
      <x:c r="A15" s="29" t="str">
        <x:v>PUB014</x:v>
      </x:c>
      <x:c r="B15" s="29" t="str">
        <x:v>H.R. 9340 passed the House 417-3; Senate cloture on proceeding to the bill was rejected 57-43.</x:v>
      </x:c>
      <x:c r="C15" s="29" t="str">
        <x:v>Verified</x:v>
      </x:c>
      <x:c r="D15" s="29" t="str">
        <x:v>S019; S020</x:v>
      </x:c>
      <x:c r="E15" s="29" t="str">
        <x:v>High</x:v>
      </x:c>
      <x:c r="F15" s="29" t="str">
        <x:v>READY WITH SOURCES</x:v>
      </x:c>
      <x:c r="G15" s="29" t="str">
        <x:v>Use the official House and Senate records; describe the Senate action as a rejected cloture motion, not a final merits vote on passage.</x:v>
      </x:c>
      <x:c r="H15" s="29" t="str">
        <x:v>Track future Senate action.</x:v>
      </x:c>
      <x:c r="I15" s="29" t="str">
        <x:v>Candidate follow-up should separate grid-cost allocation from local land-use authority.</x:v>
      </x:c>
      <x:c r="J15" s="29"/>
      <x:c r="K15" s="29"/>
      <x:c r="L15" s="29"/>
      <x:c r="M15" s="29"/>
      <x:c r="N15" s="29"/>
      <x:c r="O15" s="29"/>
      <x:c r="P15" s="29"/>
      <x:c r="Q15" s="29"/>
      <x:c r="R15" s="29"/>
      <x:c r="S15" s="29"/>
      <x:c r="T15" s="29"/>
      <x:c r="U15" s="29"/>
      <x:c r="V15" s="29"/>
      <x:c r="W15" s="29"/>
      <x:c r="X15" s="29"/>
      <x:c r="Y15" s="29"/>
      <x:c r="Z15" s="29"/>
    </x:row>
    <x:row r="16">
      <x:c r="A16" s="29" t="str">
        <x:v>PUB015</x:v>
      </x:c>
      <x:c r="B16" s="29" t="str">
        <x:v>Weld County's separate GlobalAI project received conditional approval and a three-year vested-right notice.</x:v>
      </x:c>
      <x:c r="C16" s="29" t="str">
        <x:v>Verified — separate project</x:v>
      </x:c>
      <x:c r="D16" s="29" t="str">
        <x:v>S021</x:v>
      </x:c>
      <x:c r="E16" s="29" t="str">
        <x:v>High</x:v>
      </x:c>
      <x:c r="F16" s="29" t="str">
        <x:v>READY ONLY WITH SEPARATION</x:v>
      </x:c>
      <x:c r="G16" s="29" t="str">
        <x:v>If relevant, identify it explicitly as a separate Weld County project and never use it to establish Silo rights.</x:v>
      </x:c>
      <x:c r="H16" s="29" t="str">
        <x:v>Archive the current official notice.</x:v>
      </x:c>
      <x:c r="I16" s="29" t="str">
        <x:v>This closes the prior 403 verification gap for the separate project.</x:v>
      </x:c>
      <x:c r="J16" s="29"/>
      <x:c r="K16" s="29"/>
      <x:c r="L16" s="29"/>
      <x:c r="M16" s="29"/>
      <x:c r="N16" s="29"/>
      <x:c r="O16" s="29"/>
      <x:c r="P16" s="29"/>
      <x:c r="Q16" s="29"/>
      <x:c r="R16" s="29"/>
      <x:c r="S16" s="29"/>
      <x:c r="T16" s="29"/>
      <x:c r="U16" s="29"/>
      <x:c r="V16" s="29"/>
      <x:c r="W16" s="29"/>
      <x:c r="X16" s="29"/>
      <x:c r="Y16" s="29"/>
      <x:c r="Z16" s="29"/>
    </x:row>
    <x:row r="17">
      <x:c r="A17" s="29" t="str">
        <x:v>PUB016</x:v>
      </x:c>
      <x:c r="B17" s="29" t="str">
        <x:v>Brighton's marijuana ordinance uses 1,000-foot separation for specified sensitive uses.</x:v>
      </x:c>
      <x:c r="C17" s="29" t="str">
        <x:v>Verified</x:v>
      </x:c>
      <x:c r="D17" s="29" t="str">
        <x:v>S022</x:v>
      </x:c>
      <x:c r="E17" s="29" t="str">
        <x:v>Medium</x:v>
      </x:c>
      <x:c r="F17" s="29" t="str">
        <x:v>READY WITH BOUNDARY</x:v>
      </x:c>
      <x:c r="G17" s="29" t="str">
        <x:v>Use only to illustrate the zoning principle that lawful uses can receive compatibility buffers.</x:v>
      </x:c>
      <x:c r="H17" s="29" t="str">
        <x:v>Keep exact protected-use list attached to the source.</x:v>
      </x:c>
      <x:c r="I17" s="29" t="str">
        <x:v>Do not claim Project Silo violates marijuana rules; reviewed ordinance does not list churches.</x:v>
      </x:c>
      <x:c r="J17" s="29"/>
      <x:c r="K17" s="29"/>
      <x:c r="L17" s="29"/>
      <x:c r="M17" s="29"/>
      <x:c r="N17" s="29"/>
      <x:c r="O17" s="29"/>
      <x:c r="P17" s="29"/>
      <x:c r="Q17" s="29"/>
      <x:c r="R17" s="29"/>
      <x:c r="S17" s="29"/>
      <x:c r="T17" s="29"/>
      <x:c r="U17" s="29"/>
      <x:c r="V17" s="29"/>
      <x:c r="W17" s="29"/>
      <x:c r="X17" s="29"/>
      <x:c r="Y17" s="29"/>
      <x:c r="Z17" s="29"/>
    </x:row>
    <x:row r="18">
      <x:c r="A18" s="29" t="str">
        <x:v>PUB017</x:v>
      </x:c>
      <x:c r="B18" s="29" t="str">
        <x:v>Brighton has a documented economic-development relationship with Crusoe through the separate Spark Factory project.</x:v>
      </x:c>
      <x:c r="C18" s="29" t="str">
        <x:v>Verified — separate facility</x:v>
      </x:c>
      <x:c r="D18" s="29" t="str">
        <x:v>S013; S023</x:v>
      </x:c>
      <x:c r="E18" s="29" t="str">
        <x:v>Very High</x:v>
      </x:c>
      <x:c r="F18" s="29" t="str">
        <x:v>READY ONLY WITH SEPARATION</x:v>
      </x:c>
      <x:c r="G18" s="29" t="str">
        <x:v>State only the documented Brighton/Crusoe relationship and explicitly say it does not establish a Project Silo connection.</x:v>
      </x:c>
      <x:c r="H18" s="29" t="str">
        <x:v>Do not connect Crusoe to Silo without project-specific evidence.</x:v>
      </x:c>
      <x:c r="I18" s="29" t="str">
        <x:v>Protect this boundary in web/media copy.</x:v>
      </x:c>
      <x:c r="J18" s="29"/>
      <x:c r="K18" s="29"/>
      <x:c r="L18" s="29"/>
      <x:c r="M18" s="29"/>
      <x:c r="N18" s="29"/>
      <x:c r="O18" s="29"/>
      <x:c r="P18" s="29"/>
      <x:c r="Q18" s="29"/>
      <x:c r="R18" s="29"/>
      <x:c r="S18" s="29"/>
      <x:c r="T18" s="29"/>
      <x:c r="U18" s="29"/>
      <x:c r="V18" s="29"/>
      <x:c r="W18" s="29"/>
      <x:c r="X18" s="29"/>
      <x:c r="Y18" s="29"/>
      <x:c r="Z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29"/>
      <x:c r="Q19" s="29"/>
      <x:c r="R19" s="29"/>
      <x:c r="S19" s="29"/>
      <x:c r="T19" s="29"/>
      <x:c r="U19" s="29"/>
      <x:c r="V19" s="29"/>
      <x:c r="W19" s="29"/>
      <x:c r="X19" s="29"/>
      <x:c r="Y19" s="29"/>
      <x:c r="Z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29"/>
      <x:c r="Q20" s="29"/>
      <x:c r="R20" s="29"/>
      <x:c r="S20" s="29"/>
      <x:c r="T20" s="29"/>
      <x:c r="U20" s="29"/>
      <x:c r="V20" s="29"/>
      <x:c r="W20" s="29"/>
      <x:c r="X20" s="29"/>
      <x:c r="Y20" s="29"/>
      <x:c r="Z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29"/>
      <x:c r="Q21" s="29"/>
      <x:c r="R21" s="29"/>
      <x:c r="S21" s="29"/>
      <x:c r="T21" s="29"/>
      <x:c r="U21" s="29"/>
      <x:c r="V21" s="29"/>
      <x:c r="W21" s="29"/>
      <x:c r="X21" s="29"/>
      <x:c r="Y21" s="29"/>
      <x:c r="Z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29"/>
      <x:c r="Q22" s="29"/>
      <x:c r="R22" s="29"/>
      <x:c r="S22" s="29"/>
      <x:c r="T22" s="29"/>
      <x:c r="U22" s="29"/>
      <x:c r="V22" s="29"/>
      <x:c r="W22" s="29"/>
      <x:c r="X22" s="29"/>
      <x:c r="Y22" s="29"/>
      <x:c r="Z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29"/>
      <x:c r="Q23" s="29"/>
      <x:c r="R23" s="29"/>
      <x:c r="S23" s="29"/>
      <x:c r="T23" s="29"/>
      <x:c r="U23" s="29"/>
      <x:c r="V23" s="29"/>
      <x:c r="W23" s="29"/>
      <x:c r="X23" s="29"/>
      <x:c r="Y23" s="29"/>
      <x:c r="Z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29"/>
      <x:c r="Q24" s="29"/>
      <x:c r="R24" s="29"/>
      <x:c r="S24" s="29"/>
      <x:c r="T24" s="29"/>
      <x:c r="U24" s="29"/>
      <x:c r="V24" s="29"/>
      <x:c r="W24" s="29"/>
      <x:c r="X24" s="29"/>
      <x:c r="Y24" s="29"/>
      <x:c r="Z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29"/>
      <x:c r="Q25" s="29"/>
      <x:c r="R25" s="29"/>
      <x:c r="S25" s="29"/>
      <x:c r="T25" s="29"/>
      <x:c r="U25" s="29"/>
      <x:c r="V25" s="29"/>
      <x:c r="W25" s="29"/>
      <x:c r="X25" s="29"/>
      <x:c r="Y25" s="29"/>
      <x:c r="Z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29"/>
      <x:c r="Q26" s="29"/>
      <x:c r="R26" s="29"/>
      <x:c r="S26" s="29"/>
      <x:c r="T26" s="29"/>
      <x:c r="U26" s="29"/>
      <x:c r="V26" s="29"/>
      <x:c r="W26" s="29"/>
      <x:c r="X26" s="29"/>
      <x:c r="Y26" s="29"/>
      <x:c r="Z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  <x:c r="P27" s="29"/>
      <x:c r="Q27" s="29"/>
      <x:c r="R27" s="29"/>
      <x:c r="S27" s="29"/>
      <x:c r="T27" s="29"/>
      <x:c r="U27" s="29"/>
      <x:c r="V27" s="29"/>
      <x:c r="W27" s="29"/>
      <x:c r="X27" s="29"/>
      <x:c r="Y27" s="29"/>
      <x:c r="Z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  <x:c r="P28" s="29"/>
      <x:c r="Q28" s="29"/>
      <x:c r="R28" s="29"/>
      <x:c r="S28" s="29"/>
      <x:c r="T28" s="29"/>
      <x:c r="U28" s="29"/>
      <x:c r="V28" s="29"/>
      <x:c r="W28" s="29"/>
      <x:c r="X28" s="29"/>
      <x:c r="Y28" s="29"/>
      <x:c r="Z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  <x:c r="P29" s="29"/>
      <x:c r="Q29" s="29"/>
      <x:c r="R29" s="29"/>
      <x:c r="S29" s="29"/>
      <x:c r="T29" s="29"/>
      <x:c r="U29" s="29"/>
      <x:c r="V29" s="29"/>
      <x:c r="W29" s="29"/>
      <x:c r="X29" s="29"/>
      <x:c r="Y29" s="29"/>
      <x:c r="Z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  <x:c r="P30" s="29"/>
      <x:c r="Q30" s="29"/>
      <x:c r="R30" s="29"/>
      <x:c r="S30" s="29"/>
      <x:c r="T30" s="29"/>
      <x:c r="U30" s="29"/>
      <x:c r="V30" s="29"/>
      <x:c r="W30" s="29"/>
      <x:c r="X30" s="29"/>
      <x:c r="Y30" s="29"/>
      <x:c r="Z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  <x:c r="K31" s="29"/>
      <x:c r="L31" s="29"/>
      <x:c r="M31" s="29"/>
      <x:c r="N31" s="29"/>
      <x:c r="O31" s="29"/>
      <x:c r="P31" s="29"/>
      <x:c r="Q31" s="29"/>
      <x:c r="R31" s="29"/>
      <x:c r="S31" s="29"/>
      <x:c r="T31" s="29"/>
      <x:c r="U31" s="29"/>
      <x:c r="V31" s="29"/>
      <x:c r="W31" s="29"/>
      <x:c r="X31" s="29"/>
      <x:c r="Y31" s="29"/>
      <x:c r="Z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  <x:c r="L32" s="29"/>
      <x:c r="M32" s="29"/>
      <x:c r="N32" s="29"/>
      <x:c r="O32" s="29"/>
      <x:c r="P32" s="29"/>
      <x:c r="Q32" s="29"/>
      <x:c r="R32" s="29"/>
      <x:c r="S32" s="29"/>
      <x:c r="T32" s="29"/>
      <x:c r="U32" s="29"/>
      <x:c r="V32" s="29"/>
      <x:c r="W32" s="29"/>
      <x:c r="X32" s="29"/>
      <x:c r="Y32" s="29"/>
      <x:c r="Z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  <x:c r="K33" s="29"/>
      <x:c r="L33" s="29"/>
      <x:c r="M33" s="29"/>
      <x:c r="N33" s="29"/>
      <x:c r="O33" s="29"/>
      <x:c r="P33" s="29"/>
      <x:c r="Q33" s="29"/>
      <x:c r="R33" s="29"/>
      <x:c r="S33" s="29"/>
      <x:c r="T33" s="29"/>
      <x:c r="U33" s="29"/>
      <x:c r="V33" s="29"/>
      <x:c r="W33" s="29"/>
      <x:c r="X33" s="29"/>
      <x:c r="Y33" s="29"/>
      <x:c r="Z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  <x:c r="K34" s="29"/>
      <x:c r="L34" s="29"/>
      <x:c r="M34" s="29"/>
      <x:c r="N34" s="29"/>
      <x:c r="O34" s="29"/>
      <x:c r="P34" s="29"/>
      <x:c r="Q34" s="29"/>
      <x:c r="R34" s="29"/>
      <x:c r="S34" s="29"/>
      <x:c r="T34" s="29"/>
      <x:c r="U34" s="29"/>
      <x:c r="V34" s="29"/>
      <x:c r="W34" s="29"/>
      <x:c r="X34" s="29"/>
      <x:c r="Y34" s="29"/>
      <x:c r="Z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  <x:c r="K35" s="29"/>
      <x:c r="L35" s="29"/>
      <x:c r="M35" s="29"/>
      <x:c r="N35" s="29"/>
      <x:c r="O35" s="29"/>
      <x:c r="P35" s="29"/>
      <x:c r="Q35" s="29"/>
      <x:c r="R35" s="29"/>
      <x:c r="S35" s="29"/>
      <x:c r="T35" s="29"/>
      <x:c r="U35" s="29"/>
      <x:c r="V35" s="29"/>
      <x:c r="W35" s="29"/>
      <x:c r="X35" s="29"/>
      <x:c r="Y35" s="29"/>
      <x:c r="Z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  <x:c r="K36" s="29"/>
      <x:c r="L36" s="29"/>
      <x:c r="M36" s="29"/>
      <x:c r="N36" s="29"/>
      <x:c r="O36" s="29"/>
      <x:c r="P36" s="29"/>
      <x:c r="Q36" s="29"/>
      <x:c r="R36" s="29"/>
      <x:c r="S36" s="29"/>
      <x:c r="T36" s="29"/>
      <x:c r="U36" s="29"/>
      <x:c r="V36" s="29"/>
      <x:c r="W36" s="29"/>
      <x:c r="X36" s="29"/>
      <x:c r="Y36" s="29"/>
      <x:c r="Z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  <x:c r="K37" s="29"/>
      <x:c r="L37" s="29"/>
      <x:c r="M37" s="29"/>
      <x:c r="N37" s="29"/>
      <x:c r="O37" s="29"/>
      <x:c r="P37" s="29"/>
      <x:c r="Q37" s="29"/>
      <x:c r="R37" s="29"/>
      <x:c r="S37" s="29"/>
      <x:c r="T37" s="29"/>
      <x:c r="U37" s="29"/>
      <x:c r="V37" s="29"/>
      <x:c r="W37" s="29"/>
      <x:c r="X37" s="29"/>
      <x:c r="Y37" s="29"/>
      <x:c r="Z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  <x:c r="K38" s="29"/>
      <x:c r="L38" s="29"/>
      <x:c r="M38" s="29"/>
      <x:c r="N38" s="29"/>
      <x:c r="O38" s="29"/>
      <x:c r="P38" s="29"/>
      <x:c r="Q38" s="29"/>
      <x:c r="R38" s="29"/>
      <x:c r="S38" s="29"/>
      <x:c r="T38" s="29"/>
      <x:c r="U38" s="29"/>
      <x:c r="V38" s="29"/>
      <x:c r="W38" s="29"/>
      <x:c r="X38" s="29"/>
      <x:c r="Y38" s="29"/>
      <x:c r="Z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  <x:c r="K39" s="29"/>
      <x:c r="L39" s="29"/>
      <x:c r="M39" s="29"/>
      <x:c r="N39" s="29"/>
      <x:c r="O39" s="29"/>
      <x:c r="P39" s="29"/>
      <x:c r="Q39" s="29"/>
      <x:c r="R39" s="29"/>
      <x:c r="S39" s="29"/>
      <x:c r="T39" s="29"/>
      <x:c r="U39" s="29"/>
      <x:c r="V39" s="29"/>
      <x:c r="W39" s="29"/>
      <x:c r="X39" s="29"/>
      <x:c r="Y39" s="29"/>
      <x:c r="Z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  <x:c r="L40" s="29"/>
      <x:c r="M40" s="29"/>
      <x:c r="N40" s="29"/>
      <x:c r="O40" s="29"/>
      <x:c r="P40" s="29"/>
      <x:c r="Q40" s="29"/>
      <x:c r="R40" s="29"/>
      <x:c r="S40" s="29"/>
      <x:c r="T40" s="29"/>
      <x:c r="U40" s="29"/>
      <x:c r="V40" s="29"/>
      <x:c r="W40" s="29"/>
      <x:c r="X40" s="29"/>
      <x:c r="Y40" s="29"/>
      <x:c r="Z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  <x:c r="K41" s="29"/>
      <x:c r="L41" s="29"/>
      <x:c r="M41" s="29"/>
      <x:c r="N41" s="29"/>
      <x:c r="O41" s="29"/>
      <x:c r="P41" s="29"/>
      <x:c r="Q41" s="29"/>
      <x:c r="R41" s="29"/>
      <x:c r="S41" s="29"/>
      <x:c r="T41" s="29"/>
      <x:c r="U41" s="29"/>
      <x:c r="V41" s="29"/>
      <x:c r="W41" s="29"/>
      <x:c r="X41" s="29"/>
      <x:c r="Y41" s="29"/>
      <x:c r="Z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  <x:c r="K42" s="29"/>
      <x:c r="L42" s="29"/>
      <x:c r="M42" s="29"/>
      <x:c r="N42" s="29"/>
      <x:c r="O42" s="29"/>
      <x:c r="P42" s="29"/>
      <x:c r="Q42" s="29"/>
      <x:c r="R42" s="29"/>
      <x:c r="S42" s="29"/>
      <x:c r="T42" s="29"/>
      <x:c r="U42" s="29"/>
      <x:c r="V42" s="29"/>
      <x:c r="W42" s="29"/>
      <x:c r="X42" s="29"/>
      <x:c r="Y42" s="29"/>
      <x:c r="Z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  <x:c r="K43" s="29"/>
      <x:c r="L43" s="29"/>
      <x:c r="M43" s="29"/>
      <x:c r="N43" s="29"/>
      <x:c r="O43" s="29"/>
      <x:c r="P43" s="29"/>
      <x:c r="Q43" s="29"/>
      <x:c r="R43" s="29"/>
      <x:c r="S43" s="29"/>
      <x:c r="T43" s="29"/>
      <x:c r="U43" s="29"/>
      <x:c r="V43" s="29"/>
      <x:c r="W43" s="29"/>
      <x:c r="X43" s="29"/>
      <x:c r="Y43" s="29"/>
      <x:c r="Z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  <x:c r="K44" s="29"/>
      <x:c r="L44" s="29"/>
      <x:c r="M44" s="29"/>
      <x:c r="N44" s="29"/>
      <x:c r="O44" s="29"/>
      <x:c r="P44" s="29"/>
      <x:c r="Q44" s="29"/>
      <x:c r="R44" s="29"/>
      <x:c r="S44" s="29"/>
      <x:c r="T44" s="29"/>
      <x:c r="U44" s="29"/>
      <x:c r="V44" s="29"/>
      <x:c r="W44" s="29"/>
      <x:c r="X44" s="29"/>
      <x:c r="Y44" s="29"/>
      <x:c r="Z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  <x:c r="L45" s="29"/>
      <x:c r="M45" s="29"/>
      <x:c r="N45" s="29"/>
      <x:c r="O45" s="29"/>
      <x:c r="P45" s="29"/>
      <x:c r="Q45" s="29"/>
      <x:c r="R45" s="29"/>
      <x:c r="S45" s="29"/>
      <x:c r="T45" s="29"/>
      <x:c r="U45" s="29"/>
      <x:c r="V45" s="29"/>
      <x:c r="W45" s="29"/>
      <x:c r="X45" s="29"/>
      <x:c r="Y45" s="29"/>
      <x:c r="Z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29"/>
      <x:c r="K46" s="29"/>
      <x:c r="L46" s="29"/>
      <x:c r="M46" s="29"/>
      <x:c r="N46" s="29"/>
      <x:c r="O46" s="29"/>
      <x:c r="P46" s="29"/>
      <x:c r="Q46" s="29"/>
      <x:c r="R46" s="29"/>
      <x:c r="S46" s="29"/>
      <x:c r="T46" s="29"/>
      <x:c r="U46" s="29"/>
      <x:c r="V46" s="29"/>
      <x:c r="W46" s="29"/>
      <x:c r="X46" s="29"/>
      <x:c r="Y46" s="29"/>
      <x:c r="Z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29"/>
      <x:c r="K47" s="29"/>
      <x:c r="L47" s="29"/>
      <x:c r="M47" s="29"/>
      <x:c r="N47" s="29"/>
      <x:c r="O47" s="29"/>
      <x:c r="P47" s="29"/>
      <x:c r="Q47" s="29"/>
      <x:c r="R47" s="29"/>
      <x:c r="S47" s="29"/>
      <x:c r="T47" s="29"/>
      <x:c r="U47" s="29"/>
      <x:c r="V47" s="29"/>
      <x:c r="W47" s="29"/>
      <x:c r="X47" s="29"/>
      <x:c r="Y47" s="29"/>
      <x:c r="Z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  <x:c r="L48" s="29"/>
      <x:c r="M48" s="29"/>
      <x:c r="N48" s="29"/>
      <x:c r="O48" s="29"/>
      <x:c r="P48" s="29"/>
      <x:c r="Q48" s="29"/>
      <x:c r="R48" s="29"/>
      <x:c r="S48" s="29"/>
      <x:c r="T48" s="29"/>
      <x:c r="U48" s="29"/>
      <x:c r="V48" s="29"/>
      <x:c r="W48" s="29"/>
      <x:c r="X48" s="29"/>
      <x:c r="Y48" s="29"/>
      <x:c r="Z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  <x:c r="L49" s="29"/>
      <x:c r="M49" s="29"/>
      <x:c r="N49" s="29"/>
      <x:c r="O49" s="29"/>
      <x:c r="P49" s="29"/>
      <x:c r="Q49" s="29"/>
      <x:c r="R49" s="29"/>
      <x:c r="S49" s="29"/>
      <x:c r="T49" s="29"/>
      <x:c r="U49" s="29"/>
      <x:c r="V49" s="29"/>
      <x:c r="W49" s="29"/>
      <x:c r="X49" s="29"/>
      <x:c r="Y49" s="29"/>
      <x:c r="Z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  <x:c r="L50" s="29"/>
      <x:c r="M50" s="29"/>
      <x:c r="N50" s="29"/>
      <x:c r="O50" s="29"/>
      <x:c r="P50" s="29"/>
      <x:c r="Q50" s="29"/>
      <x:c r="R50" s="29"/>
      <x:c r="S50" s="29"/>
      <x:c r="T50" s="29"/>
      <x:c r="U50" s="29"/>
      <x:c r="V50" s="29"/>
      <x:c r="W50" s="29"/>
      <x:c r="X50" s="29"/>
      <x:c r="Y50" s="29"/>
      <x:c r="Z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  <x:c r="L51" s="29"/>
      <x:c r="M51" s="29"/>
      <x:c r="N51" s="29"/>
      <x:c r="O51" s="29"/>
      <x:c r="P51" s="29"/>
      <x:c r="Q51" s="29"/>
      <x:c r="R51" s="29"/>
      <x:c r="S51" s="29"/>
      <x:c r="T51" s="29"/>
      <x:c r="U51" s="29"/>
      <x:c r="V51" s="29"/>
      <x:c r="W51" s="29"/>
      <x:c r="X51" s="29"/>
      <x:c r="Y51" s="29"/>
      <x:c r="Z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  <x:c r="L52" s="29"/>
      <x:c r="M52" s="29"/>
      <x:c r="N52" s="29"/>
      <x:c r="O52" s="29"/>
      <x:c r="P52" s="29"/>
      <x:c r="Q52" s="29"/>
      <x:c r="R52" s="29"/>
      <x:c r="S52" s="29"/>
      <x:c r="T52" s="29"/>
      <x:c r="U52" s="29"/>
      <x:c r="V52" s="29"/>
      <x:c r="W52" s="29"/>
      <x:c r="X52" s="29"/>
      <x:c r="Y52" s="29"/>
      <x:c r="Z52" s="29"/>
    </x:row>
    <x:row r="53">
      <x:c r="A53" s="29"/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  <x:c r="L53" s="29"/>
      <x:c r="M53" s="29"/>
      <x:c r="N53" s="29"/>
      <x:c r="O53" s="29"/>
      <x:c r="P53" s="29"/>
      <x:c r="Q53" s="29"/>
      <x:c r="R53" s="29"/>
      <x:c r="S53" s="29"/>
      <x:c r="T53" s="29"/>
      <x:c r="U53" s="29"/>
      <x:c r="V53" s="29"/>
      <x:c r="W53" s="29"/>
      <x:c r="X53" s="29"/>
      <x:c r="Y53" s="29"/>
      <x:c r="Z53" s="29"/>
    </x:row>
    <x:row r="54">
      <x:c r="A54" s="29"/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  <x:c r="L54" s="29"/>
      <x:c r="M54" s="29"/>
      <x:c r="N54" s="29"/>
      <x:c r="O54" s="29"/>
      <x:c r="P54" s="29"/>
      <x:c r="Q54" s="29"/>
      <x:c r="R54" s="29"/>
      <x:c r="S54" s="29"/>
      <x:c r="T54" s="29"/>
      <x:c r="U54" s="29"/>
      <x:c r="V54" s="29"/>
      <x:c r="W54" s="29"/>
      <x:c r="X54" s="29"/>
      <x:c r="Y54" s="29"/>
      <x:c r="Z54" s="29"/>
    </x:row>
    <x:row r="55">
      <x:c r="A55" s="29"/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  <x:c r="L55" s="29"/>
      <x:c r="M55" s="29"/>
      <x:c r="N55" s="29"/>
      <x:c r="O55" s="29"/>
      <x:c r="P55" s="29"/>
      <x:c r="Q55" s="29"/>
      <x:c r="R55" s="29"/>
      <x:c r="S55" s="29"/>
      <x:c r="T55" s="29"/>
      <x:c r="U55" s="29"/>
      <x:c r="V55" s="29"/>
      <x:c r="W55" s="29"/>
      <x:c r="X55" s="29"/>
      <x:c r="Y55" s="29"/>
      <x:c r="Z55" s="29"/>
    </x:row>
    <x:row r="56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  <x:c r="L56" s="29"/>
      <x:c r="M56" s="29"/>
      <x:c r="N56" s="29"/>
      <x:c r="O56" s="29"/>
      <x:c r="P56" s="29"/>
      <x:c r="Q56" s="29"/>
      <x:c r="R56" s="29"/>
      <x:c r="S56" s="29"/>
      <x:c r="T56" s="29"/>
      <x:c r="U56" s="29"/>
      <x:c r="V56" s="29"/>
      <x:c r="W56" s="29"/>
      <x:c r="X56" s="29"/>
      <x:c r="Y56" s="29"/>
      <x:c r="Z56" s="29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  <x:c r="L57" s="29"/>
      <x:c r="M57" s="29"/>
      <x:c r="N57" s="29"/>
      <x:c r="O57" s="29"/>
      <x:c r="P57" s="29"/>
      <x:c r="Q57" s="29"/>
      <x:c r="R57" s="29"/>
      <x:c r="S57" s="29"/>
      <x:c r="T57" s="29"/>
      <x:c r="U57" s="29"/>
      <x:c r="V57" s="29"/>
      <x:c r="W57" s="29"/>
      <x:c r="X57" s="29"/>
      <x:c r="Y57" s="29"/>
      <x:c r="Z57" s="29"/>
    </x:row>
    <x:row r="58">
      <x:c r="A58" s="29"/>
      <x:c r="B58" s="29"/>
      <x:c r="C58" s="29"/>
      <x:c r="D58" s="29"/>
      <x:c r="E58" s="29"/>
      <x:c r="F58" s="29"/>
      <x:c r="G58" s="29"/>
      <x:c r="H58" s="29"/>
      <x:c r="I58" s="29"/>
      <x:c r="J58" s="29"/>
      <x:c r="K58" s="29"/>
      <x:c r="L58" s="29"/>
      <x:c r="M58" s="29"/>
      <x:c r="N58" s="29"/>
      <x:c r="O58" s="29"/>
      <x:c r="P58" s="29"/>
      <x:c r="Q58" s="29"/>
      <x:c r="R58" s="29"/>
      <x:c r="S58" s="29"/>
      <x:c r="T58" s="29"/>
      <x:c r="U58" s="29"/>
      <x:c r="V58" s="29"/>
      <x:c r="W58" s="29"/>
      <x:c r="X58" s="29"/>
      <x:c r="Y58" s="29"/>
      <x:c r="Z58" s="29"/>
    </x:row>
    <x:row r="59">
      <x:c r="A59" s="29"/>
      <x:c r="B59" s="29"/>
      <x:c r="C59" s="29"/>
      <x:c r="D59" s="29"/>
      <x:c r="E59" s="29"/>
      <x:c r="F59" s="29"/>
      <x:c r="G59" s="29"/>
      <x:c r="H59" s="29"/>
      <x:c r="I59" s="29"/>
      <x:c r="J59" s="29"/>
      <x:c r="K59" s="29"/>
      <x:c r="L59" s="29"/>
      <x:c r="M59" s="29"/>
      <x:c r="N59" s="29"/>
      <x:c r="O59" s="29"/>
      <x:c r="P59" s="29"/>
      <x:c r="Q59" s="29"/>
      <x:c r="R59" s="29"/>
      <x:c r="S59" s="29"/>
      <x:c r="T59" s="29"/>
      <x:c r="U59" s="29"/>
      <x:c r="V59" s="29"/>
      <x:c r="W59" s="29"/>
      <x:c r="X59" s="29"/>
      <x:c r="Y59" s="29"/>
      <x:c r="Z59" s="29"/>
    </x:row>
    <x:row r="60">
      <x:c r="A60" s="29"/>
      <x:c r="B60" s="29"/>
      <x:c r="C60" s="29"/>
      <x:c r="D60" s="29"/>
      <x:c r="E60" s="29"/>
      <x:c r="F60" s="29"/>
      <x:c r="G60" s="29"/>
      <x:c r="H60" s="29"/>
      <x:c r="I60" s="29"/>
      <x:c r="J60" s="29"/>
      <x:c r="K60" s="29"/>
      <x:c r="L60" s="29"/>
      <x:c r="M60" s="29"/>
      <x:c r="N60" s="29"/>
      <x:c r="O60" s="29"/>
      <x:c r="P60" s="29"/>
      <x:c r="Q60" s="29"/>
      <x:c r="R60" s="29"/>
      <x:c r="S60" s="29"/>
      <x:c r="T60" s="29"/>
      <x:c r="U60" s="29"/>
      <x:c r="V60" s="29"/>
      <x:c r="W60" s="29"/>
      <x:c r="X60" s="29"/>
      <x:c r="Y60" s="29"/>
      <x:c r="Z60" s="29"/>
    </x:row>
    <x:row r="61">
      <x:c r="A61" s="29"/>
      <x:c r="B61" s="29"/>
      <x:c r="C61" s="29"/>
      <x:c r="D61" s="29"/>
      <x:c r="E61" s="29"/>
      <x:c r="F61" s="29"/>
      <x:c r="G61" s="29"/>
      <x:c r="H61" s="29"/>
      <x:c r="I61" s="29"/>
      <x:c r="J61" s="29"/>
      <x:c r="K61" s="29"/>
      <x:c r="L61" s="29"/>
      <x:c r="M61" s="29"/>
      <x:c r="N61" s="29"/>
      <x:c r="O61" s="29"/>
      <x:c r="P61" s="29"/>
      <x:c r="Q61" s="29"/>
      <x:c r="R61" s="29"/>
      <x:c r="S61" s="29"/>
      <x:c r="T61" s="29"/>
      <x:c r="U61" s="29"/>
      <x:c r="V61" s="29"/>
      <x:c r="W61" s="29"/>
      <x:c r="X61" s="29"/>
      <x:c r="Y61" s="29"/>
      <x:c r="Z61" s="29"/>
    </x:row>
    <x:row r="62">
      <x:c r="A62" s="29"/>
      <x:c r="B62" s="29"/>
      <x:c r="C62" s="29"/>
      <x:c r="D62" s="29"/>
      <x:c r="E62" s="29"/>
      <x:c r="F62" s="29"/>
      <x:c r="G62" s="29"/>
      <x:c r="H62" s="29"/>
      <x:c r="I62" s="29"/>
      <x:c r="J62" s="29"/>
      <x:c r="K62" s="29"/>
      <x:c r="L62" s="29"/>
      <x:c r="M62" s="29"/>
      <x:c r="N62" s="29"/>
      <x:c r="O62" s="29"/>
      <x:c r="P62" s="29"/>
      <x:c r="Q62" s="29"/>
      <x:c r="R62" s="29"/>
      <x:c r="S62" s="29"/>
      <x:c r="T62" s="29"/>
      <x:c r="U62" s="29"/>
      <x:c r="V62" s="29"/>
      <x:c r="W62" s="29"/>
      <x:c r="X62" s="29"/>
      <x:c r="Y62" s="29"/>
      <x:c r="Z62" s="29"/>
    </x:row>
    <x:row r="63">
      <x:c r="A63" s="29"/>
      <x:c r="B63" s="29"/>
      <x:c r="C63" s="29"/>
      <x:c r="D63" s="29"/>
      <x:c r="E63" s="29"/>
      <x:c r="F63" s="29"/>
      <x:c r="G63" s="29"/>
      <x:c r="H63" s="29"/>
      <x:c r="I63" s="29"/>
      <x:c r="J63" s="29"/>
      <x:c r="K63" s="29"/>
      <x:c r="L63" s="29"/>
      <x:c r="M63" s="29"/>
      <x:c r="N63" s="29"/>
      <x:c r="O63" s="29"/>
      <x:c r="P63" s="29"/>
      <x:c r="Q63" s="29"/>
      <x:c r="R63" s="29"/>
      <x:c r="S63" s="29"/>
      <x:c r="T63" s="29"/>
      <x:c r="U63" s="29"/>
      <x:c r="V63" s="29"/>
      <x:c r="W63" s="29"/>
      <x:c r="X63" s="29"/>
      <x:c r="Y63" s="29"/>
      <x:c r="Z63" s="29"/>
    </x:row>
    <x:row r="64">
      <x:c r="A64" s="29"/>
      <x:c r="B64" s="29"/>
      <x:c r="C64" s="29"/>
      <x:c r="D64" s="29"/>
      <x:c r="E64" s="29"/>
      <x:c r="F64" s="29"/>
      <x:c r="G64" s="29"/>
      <x:c r="H64" s="29"/>
      <x:c r="I64" s="29"/>
      <x:c r="J64" s="29"/>
      <x:c r="K64" s="29"/>
      <x:c r="L64" s="29"/>
      <x:c r="M64" s="29"/>
      <x:c r="N64" s="29"/>
      <x:c r="O64" s="29"/>
      <x:c r="P64" s="29"/>
      <x:c r="Q64" s="29"/>
      <x:c r="R64" s="29"/>
      <x:c r="S64" s="29"/>
      <x:c r="T64" s="29"/>
      <x:c r="U64" s="29"/>
      <x:c r="V64" s="29"/>
      <x:c r="W64" s="29"/>
      <x:c r="X64" s="29"/>
      <x:c r="Y64" s="29"/>
      <x:c r="Z64" s="29"/>
    </x:row>
    <x:row r="65">
      <x:c r="A65" s="29"/>
      <x:c r="B65" s="29"/>
      <x:c r="C65" s="29"/>
      <x:c r="D65" s="29"/>
      <x:c r="E65" s="29"/>
      <x:c r="F65" s="29"/>
      <x:c r="G65" s="29"/>
      <x:c r="H65" s="29"/>
      <x:c r="I65" s="29"/>
      <x:c r="J65" s="29"/>
      <x:c r="K65" s="29"/>
      <x:c r="L65" s="29"/>
      <x:c r="M65" s="29"/>
      <x:c r="N65" s="29"/>
      <x:c r="O65" s="29"/>
      <x:c r="P65" s="29"/>
      <x:c r="Q65" s="29"/>
      <x:c r="R65" s="29"/>
      <x:c r="S65" s="29"/>
      <x:c r="T65" s="29"/>
      <x:c r="U65" s="29"/>
      <x:c r="V65" s="29"/>
      <x:c r="W65" s="29"/>
      <x:c r="X65" s="29"/>
      <x:c r="Y65" s="29"/>
      <x:c r="Z65" s="29"/>
    </x:row>
    <x:row r="66">
      <x:c r="A66" s="29"/>
      <x:c r="B66" s="29"/>
      <x:c r="C66" s="29"/>
      <x:c r="D66" s="29"/>
      <x:c r="E66" s="29"/>
      <x:c r="F66" s="29"/>
      <x:c r="G66" s="29"/>
      <x:c r="H66" s="29"/>
      <x:c r="I66" s="29"/>
      <x:c r="J66" s="29"/>
      <x:c r="K66" s="29"/>
      <x:c r="L66" s="29"/>
      <x:c r="M66" s="29"/>
      <x:c r="N66" s="29"/>
      <x:c r="O66" s="29"/>
      <x:c r="P66" s="29"/>
      <x:c r="Q66" s="29"/>
      <x:c r="R66" s="29"/>
      <x:c r="S66" s="29"/>
      <x:c r="T66" s="29"/>
      <x:c r="U66" s="29"/>
      <x:c r="V66" s="29"/>
      <x:c r="W66" s="29"/>
      <x:c r="X66" s="29"/>
      <x:c r="Y66" s="29"/>
      <x:c r="Z66" s="29"/>
    </x:row>
    <x:row r="67">
      <x:c r="A67" s="29"/>
      <x:c r="B67" s="29"/>
      <x:c r="C67" s="29"/>
      <x:c r="D67" s="29"/>
      <x:c r="E67" s="29"/>
      <x:c r="F67" s="29"/>
      <x:c r="G67" s="29"/>
      <x:c r="H67" s="29"/>
      <x:c r="I67" s="29"/>
      <x:c r="J67" s="29"/>
      <x:c r="K67" s="29"/>
      <x:c r="L67" s="29"/>
      <x:c r="M67" s="29"/>
      <x:c r="N67" s="29"/>
      <x:c r="O67" s="29"/>
      <x:c r="P67" s="29"/>
      <x:c r="Q67" s="29"/>
      <x:c r="R67" s="29"/>
      <x:c r="S67" s="29"/>
      <x:c r="T67" s="29"/>
      <x:c r="U67" s="29"/>
      <x:c r="V67" s="29"/>
      <x:c r="W67" s="29"/>
      <x:c r="X67" s="29"/>
      <x:c r="Y67" s="29"/>
      <x:c r="Z67" s="29"/>
    </x:row>
    <x:row r="68">
      <x:c r="A68" s="29"/>
      <x:c r="B68" s="29"/>
      <x:c r="C68" s="29"/>
      <x:c r="D68" s="29"/>
      <x:c r="E68" s="29"/>
      <x:c r="F68" s="29"/>
      <x:c r="G68" s="29"/>
      <x:c r="H68" s="29"/>
      <x:c r="I68" s="29"/>
      <x:c r="J68" s="29"/>
      <x:c r="K68" s="29"/>
      <x:c r="L68" s="29"/>
      <x:c r="M68" s="29"/>
      <x:c r="N68" s="29"/>
      <x:c r="O68" s="29"/>
      <x:c r="P68" s="29"/>
      <x:c r="Q68" s="29"/>
      <x:c r="R68" s="29"/>
      <x:c r="S68" s="29"/>
      <x:c r="T68" s="29"/>
      <x:c r="U68" s="29"/>
      <x:c r="V68" s="29"/>
      <x:c r="W68" s="29"/>
      <x:c r="X68" s="29"/>
      <x:c r="Y68" s="29"/>
      <x:c r="Z68" s="29"/>
    </x:row>
    <x:row r="69">
      <x:c r="A69" s="29"/>
      <x:c r="B69" s="29"/>
      <x:c r="C69" s="29"/>
      <x:c r="D69" s="29"/>
      <x:c r="E69" s="29"/>
      <x:c r="F69" s="29"/>
      <x:c r="G69" s="29"/>
      <x:c r="H69" s="29"/>
      <x:c r="I69" s="29"/>
      <x:c r="J69" s="29"/>
      <x:c r="K69" s="29"/>
      <x:c r="L69" s="29"/>
      <x:c r="M69" s="29"/>
      <x:c r="N69" s="29"/>
      <x:c r="O69" s="29"/>
      <x:c r="P69" s="29"/>
      <x:c r="Q69" s="29"/>
      <x:c r="R69" s="29"/>
      <x:c r="S69" s="29"/>
      <x:c r="T69" s="29"/>
      <x:c r="U69" s="29"/>
      <x:c r="V69" s="29"/>
      <x:c r="W69" s="29"/>
      <x:c r="X69" s="29"/>
      <x:c r="Y69" s="29"/>
      <x:c r="Z69" s="29"/>
    </x:row>
    <x:row r="70">
      <x:c r="A70" s="29"/>
      <x:c r="B70" s="29"/>
      <x:c r="C70" s="29"/>
      <x:c r="D70" s="29"/>
      <x:c r="E70" s="29"/>
      <x:c r="F70" s="29"/>
      <x:c r="G70" s="29"/>
      <x:c r="H70" s="29"/>
      <x:c r="I70" s="29"/>
      <x:c r="J70" s="29"/>
      <x:c r="K70" s="29"/>
      <x:c r="L70" s="29"/>
      <x:c r="M70" s="29"/>
      <x:c r="N70" s="29"/>
      <x:c r="O70" s="29"/>
      <x:c r="P70" s="29"/>
      <x:c r="Q70" s="29"/>
      <x:c r="R70" s="29"/>
      <x:c r="S70" s="29"/>
      <x:c r="T70" s="29"/>
      <x:c r="U70" s="29"/>
      <x:c r="V70" s="29"/>
      <x:c r="W70" s="29"/>
      <x:c r="X70" s="29"/>
      <x:c r="Y70" s="29"/>
      <x:c r="Z70" s="29"/>
    </x:row>
    <x:row r="71">
      <x:c r="A71" s="29"/>
      <x:c r="B71" s="29"/>
      <x:c r="C71" s="29"/>
      <x:c r="D71" s="29"/>
      <x:c r="E71" s="29"/>
      <x:c r="F71" s="29"/>
      <x:c r="G71" s="29"/>
      <x:c r="H71" s="29"/>
      <x:c r="I71" s="29"/>
      <x:c r="J71" s="29"/>
      <x:c r="K71" s="29"/>
      <x:c r="L71" s="29"/>
      <x:c r="M71" s="29"/>
      <x:c r="N71" s="29"/>
      <x:c r="O71" s="29"/>
      <x:c r="P71" s="29"/>
      <x:c r="Q71" s="29"/>
      <x:c r="R71" s="29"/>
      <x:c r="S71" s="29"/>
      <x:c r="T71" s="29"/>
      <x:c r="U71" s="29"/>
      <x:c r="V71" s="29"/>
      <x:c r="W71" s="29"/>
      <x:c r="X71" s="29"/>
      <x:c r="Y71" s="29"/>
      <x:c r="Z71" s="29"/>
    </x:row>
    <x:row r="72">
      <x:c r="A72" s="29"/>
      <x:c r="B72" s="29"/>
      <x:c r="C72" s="29"/>
      <x:c r="D72" s="29"/>
      <x:c r="E72" s="29"/>
      <x:c r="F72" s="29"/>
      <x:c r="G72" s="29"/>
      <x:c r="H72" s="29"/>
      <x:c r="I72" s="29"/>
      <x:c r="J72" s="29"/>
      <x:c r="K72" s="29"/>
      <x:c r="L72" s="29"/>
      <x:c r="M72" s="29"/>
      <x:c r="N72" s="29"/>
      <x:c r="O72" s="29"/>
      <x:c r="P72" s="29"/>
      <x:c r="Q72" s="29"/>
      <x:c r="R72" s="29"/>
      <x:c r="S72" s="29"/>
      <x:c r="T72" s="29"/>
      <x:c r="U72" s="29"/>
      <x:c r="V72" s="29"/>
      <x:c r="W72" s="29"/>
      <x:c r="X72" s="29"/>
      <x:c r="Y72" s="29"/>
      <x:c r="Z72" s="29"/>
    </x:row>
    <x:row r="73">
      <x:c r="A73" s="29"/>
      <x:c r="B73" s="29"/>
      <x:c r="C73" s="29"/>
      <x:c r="D73" s="29"/>
      <x:c r="E73" s="29"/>
      <x:c r="F73" s="29"/>
      <x:c r="G73" s="29"/>
      <x:c r="H73" s="29"/>
      <x:c r="I73" s="29"/>
      <x:c r="J73" s="29"/>
      <x:c r="K73" s="29"/>
      <x:c r="L73" s="29"/>
      <x:c r="M73" s="29"/>
      <x:c r="N73" s="29"/>
      <x:c r="O73" s="29"/>
      <x:c r="P73" s="29"/>
      <x:c r="Q73" s="29"/>
      <x:c r="R73" s="29"/>
      <x:c r="S73" s="29"/>
      <x:c r="T73" s="29"/>
      <x:c r="U73" s="29"/>
      <x:c r="V73" s="29"/>
      <x:c r="W73" s="29"/>
      <x:c r="X73" s="29"/>
      <x:c r="Y73" s="29"/>
      <x:c r="Z73" s="29"/>
    </x:row>
    <x:row r="74">
      <x:c r="A74" s="29"/>
      <x:c r="B74" s="29"/>
      <x:c r="C74" s="29"/>
      <x:c r="D74" s="29"/>
      <x:c r="E74" s="29"/>
      <x:c r="F74" s="29"/>
      <x:c r="G74" s="29"/>
      <x:c r="H74" s="29"/>
      <x:c r="I74" s="29"/>
      <x:c r="J74" s="29"/>
      <x:c r="K74" s="29"/>
      <x:c r="L74" s="29"/>
      <x:c r="M74" s="29"/>
      <x:c r="N74" s="29"/>
      <x:c r="O74" s="29"/>
      <x:c r="P74" s="29"/>
      <x:c r="Q74" s="29"/>
      <x:c r="R74" s="29"/>
      <x:c r="S74" s="29"/>
      <x:c r="T74" s="29"/>
      <x:c r="U74" s="29"/>
      <x:c r="V74" s="29"/>
      <x:c r="W74" s="29"/>
      <x:c r="X74" s="29"/>
      <x:c r="Y74" s="29"/>
      <x:c r="Z74" s="29"/>
    </x:row>
    <x:row r="75">
      <x:c r="A75" s="29"/>
      <x:c r="B75" s="29"/>
      <x:c r="C75" s="29"/>
      <x:c r="D75" s="29"/>
      <x:c r="E75" s="29"/>
      <x:c r="F75" s="29"/>
      <x:c r="G75" s="29"/>
      <x:c r="H75" s="29"/>
      <x:c r="I75" s="29"/>
      <x:c r="J75" s="29"/>
      <x:c r="K75" s="29"/>
      <x:c r="L75" s="29"/>
      <x:c r="M75" s="29"/>
      <x:c r="N75" s="29"/>
      <x:c r="O75" s="29"/>
      <x:c r="P75" s="29"/>
      <x:c r="Q75" s="29"/>
      <x:c r="R75" s="29"/>
      <x:c r="S75" s="29"/>
      <x:c r="T75" s="29"/>
      <x:c r="U75" s="29"/>
      <x:c r="V75" s="29"/>
      <x:c r="W75" s="29"/>
      <x:c r="X75" s="29"/>
      <x:c r="Y75" s="29"/>
      <x:c r="Z75" s="29"/>
    </x:row>
    <x:row r="76">
      <x:c r="A76" s="29"/>
      <x:c r="B76" s="29"/>
      <x:c r="C76" s="29"/>
      <x:c r="D76" s="29"/>
      <x:c r="E76" s="29"/>
      <x:c r="F76" s="29"/>
      <x:c r="G76" s="29"/>
      <x:c r="H76" s="29"/>
      <x:c r="I76" s="29"/>
      <x:c r="J76" s="29"/>
      <x:c r="K76" s="29"/>
      <x:c r="L76" s="29"/>
      <x:c r="M76" s="29"/>
      <x:c r="N76" s="29"/>
      <x:c r="O76" s="29"/>
      <x:c r="P76" s="29"/>
      <x:c r="Q76" s="29"/>
      <x:c r="R76" s="29"/>
      <x:c r="S76" s="29"/>
      <x:c r="T76" s="29"/>
      <x:c r="U76" s="29"/>
      <x:c r="V76" s="29"/>
      <x:c r="W76" s="29"/>
      <x:c r="X76" s="29"/>
      <x:c r="Y76" s="29"/>
      <x:c r="Z76" s="29"/>
    </x:row>
    <x:row r="77">
      <x:c r="A77" s="29"/>
      <x:c r="B77" s="29"/>
      <x:c r="C77" s="29"/>
      <x:c r="D77" s="29"/>
      <x:c r="E77" s="29"/>
      <x:c r="F77" s="29"/>
      <x:c r="G77" s="29"/>
      <x:c r="H77" s="29"/>
      <x:c r="I77" s="29"/>
      <x:c r="J77" s="29"/>
      <x:c r="K77" s="29"/>
      <x:c r="L77" s="29"/>
      <x:c r="M77" s="29"/>
      <x:c r="N77" s="29"/>
      <x:c r="O77" s="29"/>
      <x:c r="P77" s="29"/>
      <x:c r="Q77" s="29"/>
      <x:c r="R77" s="29"/>
      <x:c r="S77" s="29"/>
      <x:c r="T77" s="29"/>
      <x:c r="U77" s="29"/>
      <x:c r="V77" s="29"/>
      <x:c r="W77" s="29"/>
      <x:c r="X77" s="29"/>
      <x:c r="Y77" s="29"/>
      <x:c r="Z77" s="29"/>
    </x:row>
    <x:row r="78">
      <x:c r="A78" s="29"/>
      <x:c r="B78" s="29"/>
      <x:c r="C78" s="29"/>
      <x:c r="D78" s="29"/>
      <x:c r="E78" s="29"/>
      <x:c r="F78" s="29"/>
      <x:c r="G78" s="29"/>
      <x:c r="H78" s="29"/>
      <x:c r="I78" s="29"/>
      <x:c r="J78" s="29"/>
      <x:c r="K78" s="29"/>
      <x:c r="L78" s="29"/>
      <x:c r="M78" s="29"/>
      <x:c r="N78" s="29"/>
      <x:c r="O78" s="29"/>
      <x:c r="P78" s="29"/>
      <x:c r="Q78" s="29"/>
      <x:c r="R78" s="29"/>
      <x:c r="S78" s="29"/>
      <x:c r="T78" s="29"/>
      <x:c r="U78" s="29"/>
      <x:c r="V78" s="29"/>
      <x:c r="W78" s="29"/>
      <x:c r="X78" s="29"/>
      <x:c r="Y78" s="29"/>
      <x:c r="Z78" s="29"/>
    </x:row>
    <x:row r="79">
      <x:c r="A79" s="29"/>
      <x:c r="B79" s="29"/>
      <x:c r="C79" s="29"/>
      <x:c r="D79" s="29"/>
      <x:c r="E79" s="29"/>
      <x:c r="F79" s="29"/>
      <x:c r="G79" s="29"/>
      <x:c r="H79" s="29"/>
      <x:c r="I79" s="29"/>
      <x:c r="J79" s="29"/>
      <x:c r="K79" s="29"/>
      <x:c r="L79" s="29"/>
      <x:c r="M79" s="29"/>
      <x:c r="N79" s="29"/>
      <x:c r="O79" s="29"/>
      <x:c r="P79" s="29"/>
      <x:c r="Q79" s="29"/>
      <x:c r="R79" s="29"/>
      <x:c r="S79" s="29"/>
      <x:c r="T79" s="29"/>
      <x:c r="U79" s="29"/>
      <x:c r="V79" s="29"/>
      <x:c r="W79" s="29"/>
      <x:c r="X79" s="29"/>
      <x:c r="Y79" s="29"/>
      <x:c r="Z79" s="29"/>
    </x:row>
    <x:row r="80">
      <x:c r="A80" s="29"/>
      <x:c r="B80" s="29"/>
      <x:c r="C80" s="29"/>
      <x:c r="D80" s="29"/>
      <x:c r="E80" s="29"/>
      <x:c r="F80" s="29"/>
      <x:c r="G80" s="29"/>
      <x:c r="H80" s="29"/>
      <x:c r="I80" s="29"/>
      <x:c r="J80" s="29"/>
      <x:c r="K80" s="29"/>
      <x:c r="L80" s="29"/>
      <x:c r="M80" s="29"/>
      <x:c r="N80" s="29"/>
      <x:c r="O80" s="29"/>
      <x:c r="P80" s="29"/>
      <x:c r="Q80" s="29"/>
      <x:c r="R80" s="29"/>
      <x:c r="S80" s="29"/>
      <x:c r="T80" s="29"/>
      <x:c r="U80" s="29"/>
      <x:c r="V80" s="29"/>
      <x:c r="W80" s="29"/>
      <x:c r="X80" s="29"/>
      <x:c r="Y80" s="29"/>
      <x:c r="Z80" s="29"/>
    </x:row>
    <x:row r="81">
      <x:c r="A81" s="29"/>
      <x:c r="B81" s="29"/>
      <x:c r="C81" s="29"/>
      <x:c r="D81" s="29"/>
      <x:c r="E81" s="29"/>
      <x:c r="F81" s="29"/>
      <x:c r="G81" s="29"/>
      <x:c r="H81" s="29"/>
      <x:c r="I81" s="29"/>
      <x:c r="J81" s="29"/>
      <x:c r="K81" s="29"/>
      <x:c r="L81" s="29"/>
      <x:c r="M81" s="29"/>
      <x:c r="N81" s="29"/>
      <x:c r="O81" s="29"/>
      <x:c r="P81" s="29"/>
      <x:c r="Q81" s="29"/>
      <x:c r="R81" s="29"/>
      <x:c r="S81" s="29"/>
      <x:c r="T81" s="29"/>
      <x:c r="U81" s="29"/>
      <x:c r="V81" s="29"/>
      <x:c r="W81" s="29"/>
      <x:c r="X81" s="29"/>
      <x:c r="Y81" s="29"/>
      <x:c r="Z81" s="29"/>
    </x:row>
    <x:row r="82">
      <x:c r="A82" s="29"/>
      <x:c r="B82" s="29"/>
      <x:c r="C82" s="29"/>
      <x:c r="D82" s="29"/>
      <x:c r="E82" s="29"/>
      <x:c r="F82" s="29"/>
      <x:c r="G82" s="29"/>
      <x:c r="H82" s="29"/>
      <x:c r="I82" s="29"/>
      <x:c r="J82" s="29"/>
      <x:c r="K82" s="29"/>
      <x:c r="L82" s="29"/>
      <x:c r="M82" s="29"/>
      <x:c r="N82" s="29"/>
      <x:c r="O82" s="29"/>
      <x:c r="P82" s="29"/>
      <x:c r="Q82" s="29"/>
      <x:c r="R82" s="29"/>
      <x:c r="S82" s="29"/>
      <x:c r="T82" s="29"/>
      <x:c r="U82" s="29"/>
      <x:c r="V82" s="29"/>
      <x:c r="W82" s="29"/>
      <x:c r="X82" s="29"/>
      <x:c r="Y82" s="29"/>
      <x:c r="Z82" s="29"/>
    </x:row>
    <x:row r="83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  <x:c r="L83" s="29"/>
      <x:c r="M83" s="29"/>
      <x:c r="N83" s="29"/>
      <x:c r="O83" s="29"/>
      <x:c r="P83" s="29"/>
      <x:c r="Q83" s="29"/>
      <x:c r="R83" s="29"/>
      <x:c r="S83" s="29"/>
      <x:c r="T83" s="29"/>
      <x:c r="U83" s="29"/>
      <x:c r="V83" s="29"/>
      <x:c r="W83" s="29"/>
      <x:c r="X83" s="29"/>
      <x:c r="Y83" s="29"/>
      <x:c r="Z83" s="29"/>
    </x:row>
    <x:row r="84">
      <x:c r="A84" s="29"/>
      <x:c r="B84" s="29"/>
      <x:c r="C84" s="29"/>
      <x:c r="D84" s="29"/>
      <x:c r="E84" s="29"/>
      <x:c r="F84" s="29"/>
      <x:c r="G84" s="29"/>
      <x:c r="H84" s="29"/>
      <x:c r="I84" s="29"/>
      <x:c r="J84" s="29"/>
      <x:c r="K84" s="29"/>
      <x:c r="L84" s="29"/>
      <x:c r="M84" s="29"/>
      <x:c r="N84" s="29"/>
      <x:c r="O84" s="29"/>
      <x:c r="P84" s="29"/>
      <x:c r="Q84" s="29"/>
      <x:c r="R84" s="29"/>
      <x:c r="S84" s="29"/>
      <x:c r="T84" s="29"/>
      <x:c r="U84" s="29"/>
      <x:c r="V84" s="29"/>
      <x:c r="W84" s="29"/>
      <x:c r="X84" s="29"/>
      <x:c r="Y84" s="29"/>
      <x:c r="Z84" s="29"/>
    </x:row>
    <x:row r="85">
      <x:c r="A85" s="29"/>
      <x:c r="B85" s="29"/>
      <x:c r="C85" s="29"/>
      <x:c r="D85" s="29"/>
      <x:c r="E85" s="29"/>
      <x:c r="F85" s="29"/>
      <x:c r="G85" s="29"/>
      <x:c r="H85" s="29"/>
      <x:c r="I85" s="29"/>
      <x:c r="J85" s="29"/>
      <x:c r="K85" s="29"/>
      <x:c r="L85" s="29"/>
      <x:c r="M85" s="29"/>
      <x:c r="N85" s="29"/>
      <x:c r="O85" s="29"/>
      <x:c r="P85" s="29"/>
      <x:c r="Q85" s="29"/>
      <x:c r="R85" s="29"/>
      <x:c r="S85" s="29"/>
      <x:c r="T85" s="29"/>
      <x:c r="U85" s="29"/>
      <x:c r="V85" s="29"/>
      <x:c r="W85" s="29"/>
      <x:c r="X85" s="29"/>
      <x:c r="Y85" s="29"/>
      <x:c r="Z85" s="29"/>
    </x:row>
    <x:row r="86">
      <x:c r="A86" s="29"/>
      <x:c r="B86" s="29"/>
      <x:c r="C86" s="29"/>
      <x:c r="D86" s="29"/>
      <x:c r="E86" s="29"/>
      <x:c r="F86" s="29"/>
      <x:c r="G86" s="29"/>
      <x:c r="H86" s="29"/>
      <x:c r="I86" s="29"/>
      <x:c r="J86" s="29"/>
      <x:c r="K86" s="29"/>
      <x:c r="L86" s="29"/>
      <x:c r="M86" s="29"/>
      <x:c r="N86" s="29"/>
      <x:c r="O86" s="29"/>
      <x:c r="P86" s="29"/>
      <x:c r="Q86" s="29"/>
      <x:c r="R86" s="29"/>
      <x:c r="S86" s="29"/>
      <x:c r="T86" s="29"/>
      <x:c r="U86" s="29"/>
      <x:c r="V86" s="29"/>
      <x:c r="W86" s="29"/>
      <x:c r="X86" s="29"/>
      <x:c r="Y86" s="29"/>
      <x:c r="Z86" s="29"/>
    </x:row>
    <x:row r="87">
      <x:c r="A87" s="29"/>
      <x:c r="B87" s="29"/>
      <x:c r="C87" s="29"/>
      <x:c r="D87" s="29"/>
      <x:c r="E87" s="29"/>
      <x:c r="F87" s="29"/>
      <x:c r="G87" s="29"/>
      <x:c r="H87" s="29"/>
      <x:c r="I87" s="29"/>
      <x:c r="J87" s="29"/>
      <x:c r="K87" s="29"/>
      <x:c r="L87" s="29"/>
      <x:c r="M87" s="29"/>
      <x:c r="N87" s="29"/>
      <x:c r="O87" s="29"/>
      <x:c r="P87" s="29"/>
      <x:c r="Q87" s="29"/>
      <x:c r="R87" s="29"/>
      <x:c r="S87" s="29"/>
      <x:c r="T87" s="29"/>
      <x:c r="U87" s="29"/>
      <x:c r="V87" s="29"/>
      <x:c r="W87" s="29"/>
      <x:c r="X87" s="29"/>
      <x:c r="Y87" s="29"/>
      <x:c r="Z87" s="29"/>
    </x:row>
    <x:row r="88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  <x:c r="L88" s="29"/>
      <x:c r="M88" s="29"/>
      <x:c r="N88" s="29"/>
      <x:c r="O88" s="29"/>
      <x:c r="P88" s="29"/>
      <x:c r="Q88" s="29"/>
      <x:c r="R88" s="29"/>
      <x:c r="S88" s="29"/>
      <x:c r="T88" s="29"/>
      <x:c r="U88" s="29"/>
      <x:c r="V88" s="29"/>
      <x:c r="W88" s="29"/>
      <x:c r="X88" s="29"/>
      <x:c r="Y88" s="29"/>
      <x:c r="Z88" s="29"/>
    </x:row>
    <x:row r="89">
      <x:c r="A89" s="29"/>
      <x:c r="B89" s="29"/>
      <x:c r="C89" s="29"/>
      <x:c r="D89" s="29"/>
      <x:c r="E89" s="29"/>
      <x:c r="F89" s="29"/>
      <x:c r="G89" s="29"/>
      <x:c r="H89" s="29"/>
      <x:c r="I89" s="29"/>
      <x:c r="J89" s="29"/>
      <x:c r="K89" s="29"/>
      <x:c r="L89" s="29"/>
      <x:c r="M89" s="29"/>
      <x:c r="N89" s="29"/>
      <x:c r="O89" s="29"/>
      <x:c r="P89" s="29"/>
      <x:c r="Q89" s="29"/>
      <x:c r="R89" s="29"/>
      <x:c r="S89" s="29"/>
      <x:c r="T89" s="29"/>
      <x:c r="U89" s="29"/>
      <x:c r="V89" s="29"/>
      <x:c r="W89" s="29"/>
      <x:c r="X89" s="29"/>
      <x:c r="Y89" s="29"/>
      <x:c r="Z89" s="29"/>
    </x:row>
    <x:row r="90">
      <x:c r="A90" s="29"/>
      <x:c r="B90" s="29"/>
      <x:c r="C90" s="29"/>
      <x:c r="D90" s="29"/>
      <x:c r="E90" s="29"/>
      <x:c r="F90" s="29"/>
      <x:c r="G90" s="29"/>
      <x:c r="H90" s="29"/>
      <x:c r="I90" s="29"/>
      <x:c r="J90" s="29"/>
      <x:c r="K90" s="29"/>
      <x:c r="L90" s="29"/>
      <x:c r="M90" s="29"/>
      <x:c r="N90" s="29"/>
      <x:c r="O90" s="29"/>
      <x:c r="P90" s="29"/>
      <x:c r="Q90" s="29"/>
      <x:c r="R90" s="29"/>
      <x:c r="S90" s="29"/>
      <x:c r="T90" s="29"/>
      <x:c r="U90" s="29"/>
      <x:c r="V90" s="29"/>
      <x:c r="W90" s="29"/>
      <x:c r="X90" s="29"/>
      <x:c r="Y90" s="29"/>
      <x:c r="Z90" s="29"/>
    </x:row>
    <x:row r="91">
      <x:c r="A91" s="29"/>
      <x:c r="B91" s="29"/>
      <x:c r="C91" s="29"/>
      <x:c r="D91" s="29"/>
      <x:c r="E91" s="29"/>
      <x:c r="F91" s="29"/>
      <x:c r="G91" s="29"/>
      <x:c r="H91" s="29"/>
      <x:c r="I91" s="29"/>
      <x:c r="J91" s="29"/>
      <x:c r="K91" s="29"/>
      <x:c r="L91" s="29"/>
      <x:c r="M91" s="29"/>
      <x:c r="N91" s="29"/>
      <x:c r="O91" s="29"/>
      <x:c r="P91" s="29"/>
      <x:c r="Q91" s="29"/>
      <x:c r="R91" s="29"/>
      <x:c r="S91" s="29"/>
      <x:c r="T91" s="29"/>
      <x:c r="U91" s="29"/>
      <x:c r="V91" s="29"/>
      <x:c r="W91" s="29"/>
      <x:c r="X91" s="29"/>
      <x:c r="Y91" s="29"/>
      <x:c r="Z91" s="29"/>
    </x:row>
    <x:row r="92">
      <x:c r="A92" s="29"/>
      <x:c r="B92" s="29"/>
      <x:c r="C92" s="29"/>
      <x:c r="D92" s="29"/>
      <x:c r="E92" s="29"/>
      <x:c r="F92" s="29"/>
      <x:c r="G92" s="29"/>
      <x:c r="H92" s="29"/>
      <x:c r="I92" s="29"/>
      <x:c r="J92" s="29"/>
      <x:c r="K92" s="29"/>
      <x:c r="L92" s="29"/>
      <x:c r="M92" s="29"/>
      <x:c r="N92" s="29"/>
      <x:c r="O92" s="29"/>
      <x:c r="P92" s="29"/>
      <x:c r="Q92" s="29"/>
      <x:c r="R92" s="29"/>
      <x:c r="S92" s="29"/>
      <x:c r="T92" s="29"/>
      <x:c r="U92" s="29"/>
      <x:c r="V92" s="29"/>
      <x:c r="W92" s="29"/>
      <x:c r="X92" s="29"/>
      <x:c r="Y92" s="29"/>
      <x:c r="Z92" s="29"/>
    </x:row>
    <x:row r="93">
      <x:c r="A93" s="29"/>
      <x:c r="B93" s="29"/>
      <x:c r="C93" s="29"/>
      <x:c r="D93" s="29"/>
      <x:c r="E93" s="29"/>
      <x:c r="F93" s="29"/>
      <x:c r="G93" s="29"/>
      <x:c r="H93" s="29"/>
      <x:c r="I93" s="29"/>
      <x:c r="J93" s="29"/>
      <x:c r="K93" s="29"/>
      <x:c r="L93" s="29"/>
      <x:c r="M93" s="29"/>
      <x:c r="N93" s="29"/>
      <x:c r="O93" s="29"/>
      <x:c r="P93" s="29"/>
      <x:c r="Q93" s="29"/>
      <x:c r="R93" s="29"/>
      <x:c r="S93" s="29"/>
      <x:c r="T93" s="29"/>
      <x:c r="U93" s="29"/>
      <x:c r="V93" s="29"/>
      <x:c r="W93" s="29"/>
      <x:c r="X93" s="29"/>
      <x:c r="Y93" s="29"/>
      <x:c r="Z93" s="29"/>
    </x:row>
    <x:row r="94">
      <x:c r="A94" s="29"/>
      <x:c r="B94" s="29"/>
      <x:c r="C94" s="29"/>
      <x:c r="D94" s="29"/>
      <x:c r="E94" s="29"/>
      <x:c r="F94" s="29"/>
      <x:c r="G94" s="29"/>
      <x:c r="H94" s="29"/>
      <x:c r="I94" s="29"/>
      <x:c r="J94" s="29"/>
      <x:c r="K94" s="29"/>
      <x:c r="L94" s="29"/>
      <x:c r="M94" s="29"/>
      <x:c r="N94" s="29"/>
      <x:c r="O94" s="29"/>
      <x:c r="P94" s="29"/>
      <x:c r="Q94" s="29"/>
      <x:c r="R94" s="29"/>
      <x:c r="S94" s="29"/>
      <x:c r="T94" s="29"/>
      <x:c r="U94" s="29"/>
      <x:c r="V94" s="29"/>
      <x:c r="W94" s="29"/>
      <x:c r="X94" s="29"/>
      <x:c r="Y94" s="29"/>
      <x:c r="Z94" s="29"/>
    </x:row>
    <x:row r="95">
      <x:c r="A95" s="29"/>
      <x:c r="B95" s="29"/>
      <x:c r="C95" s="29"/>
      <x:c r="D95" s="29"/>
      <x:c r="E95" s="29"/>
      <x:c r="F95" s="29"/>
      <x:c r="G95" s="29"/>
      <x:c r="H95" s="29"/>
      <x:c r="I95" s="29"/>
      <x:c r="J95" s="29"/>
      <x:c r="K95" s="29"/>
      <x:c r="L95" s="29"/>
      <x:c r="M95" s="29"/>
      <x:c r="N95" s="29"/>
      <x:c r="O95" s="29"/>
      <x:c r="P95" s="29"/>
      <x:c r="Q95" s="29"/>
      <x:c r="R95" s="29"/>
      <x:c r="S95" s="29"/>
      <x:c r="T95" s="29"/>
      <x:c r="U95" s="29"/>
      <x:c r="V95" s="29"/>
      <x:c r="W95" s="29"/>
      <x:c r="X95" s="29"/>
      <x:c r="Y95" s="29"/>
      <x:c r="Z95" s="29"/>
    </x:row>
    <x:row r="96">
      <x:c r="A96" s="29"/>
      <x:c r="B96" s="29"/>
      <x:c r="C96" s="29"/>
      <x:c r="D96" s="29"/>
      <x:c r="E96" s="29"/>
      <x:c r="F96" s="29"/>
      <x:c r="G96" s="29"/>
      <x:c r="H96" s="29"/>
      <x:c r="I96" s="29"/>
      <x:c r="J96" s="29"/>
      <x:c r="K96" s="29"/>
      <x:c r="L96" s="29"/>
      <x:c r="M96" s="29"/>
      <x:c r="N96" s="29"/>
      <x:c r="O96" s="29"/>
      <x:c r="P96" s="29"/>
      <x:c r="Q96" s="29"/>
      <x:c r="R96" s="29"/>
      <x:c r="S96" s="29"/>
      <x:c r="T96" s="29"/>
      <x:c r="U96" s="29"/>
      <x:c r="V96" s="29"/>
      <x:c r="W96" s="29"/>
      <x:c r="X96" s="29"/>
      <x:c r="Y96" s="29"/>
      <x:c r="Z96" s="29"/>
    </x:row>
    <x:row r="97">
      <x:c r="A97" s="29"/>
      <x:c r="B97" s="29"/>
      <x:c r="C97" s="29"/>
      <x:c r="D97" s="29"/>
      <x:c r="E97" s="29"/>
      <x:c r="F97" s="29"/>
      <x:c r="G97" s="29"/>
      <x:c r="H97" s="29"/>
      <x:c r="I97" s="29"/>
      <x:c r="J97" s="29"/>
      <x:c r="K97" s="29"/>
      <x:c r="L97" s="29"/>
      <x:c r="M97" s="29"/>
      <x:c r="N97" s="29"/>
      <x:c r="O97" s="29"/>
      <x:c r="P97" s="29"/>
      <x:c r="Q97" s="29"/>
      <x:c r="R97" s="29"/>
      <x:c r="S97" s="29"/>
      <x:c r="T97" s="29"/>
      <x:c r="U97" s="29"/>
      <x:c r="V97" s="29"/>
      <x:c r="W97" s="29"/>
      <x:c r="X97" s="29"/>
      <x:c r="Y97" s="29"/>
      <x:c r="Z97" s="29"/>
    </x:row>
    <x:row r="98">
      <x:c r="A98" s="29"/>
      <x:c r="B98" s="29"/>
      <x:c r="C98" s="29"/>
      <x:c r="D98" s="29"/>
      <x:c r="E98" s="29"/>
      <x:c r="F98" s="29"/>
      <x:c r="G98" s="29"/>
      <x:c r="H98" s="29"/>
      <x:c r="I98" s="29"/>
      <x:c r="J98" s="29"/>
      <x:c r="K98" s="29"/>
      <x:c r="L98" s="29"/>
      <x:c r="M98" s="29"/>
      <x:c r="N98" s="29"/>
      <x:c r="O98" s="29"/>
      <x:c r="P98" s="29"/>
      <x:c r="Q98" s="29"/>
      <x:c r="R98" s="29"/>
      <x:c r="S98" s="29"/>
      <x:c r="T98" s="29"/>
      <x:c r="U98" s="29"/>
      <x:c r="V98" s="29"/>
      <x:c r="W98" s="29"/>
      <x:c r="X98" s="29"/>
      <x:c r="Y98" s="29"/>
      <x:c r="Z98" s="29"/>
    </x:row>
    <x:row r="99">
      <x:c r="A99" s="29"/>
      <x:c r="B99" s="29"/>
      <x:c r="C99" s="29"/>
      <x:c r="D99" s="29"/>
      <x:c r="E99" s="29"/>
      <x:c r="F99" s="29"/>
      <x:c r="G99" s="29"/>
      <x:c r="H99" s="29"/>
      <x:c r="I99" s="29"/>
      <x:c r="J99" s="29"/>
      <x:c r="K99" s="29"/>
      <x:c r="L99" s="29"/>
      <x:c r="M99" s="29"/>
      <x:c r="N99" s="29"/>
      <x:c r="O99" s="29"/>
      <x:c r="P99" s="29"/>
      <x:c r="Q99" s="29"/>
      <x:c r="R99" s="29"/>
      <x:c r="S99" s="29"/>
      <x:c r="T99" s="29"/>
      <x:c r="U99" s="29"/>
      <x:c r="V99" s="29"/>
      <x:c r="W99" s="29"/>
      <x:c r="X99" s="29"/>
      <x:c r="Y99" s="29"/>
      <x:c r="Z99" s="29"/>
    </x:row>
    <x:row r="100">
      <x:c r="A100" s="29"/>
      <x:c r="B100" s="29"/>
      <x:c r="C100" s="29"/>
      <x:c r="D100" s="29"/>
      <x:c r="E100" s="29"/>
      <x:c r="F100" s="29"/>
      <x:c r="G100" s="29"/>
      <x:c r="H100" s="29"/>
      <x:c r="I100" s="29"/>
      <x:c r="J100" s="29"/>
      <x:c r="K100" s="29"/>
      <x:c r="L100" s="29"/>
      <x:c r="M100" s="29"/>
      <x:c r="N100" s="29"/>
      <x:c r="O100" s="29"/>
      <x:c r="P100" s="29"/>
      <x:c r="Q100" s="29"/>
      <x:c r="R100" s="29"/>
      <x:c r="S100" s="29"/>
      <x:c r="T100" s="29"/>
      <x:c r="U100" s="29"/>
      <x:c r="V100" s="29"/>
      <x:c r="W100" s="29"/>
      <x:c r="X100" s="29"/>
      <x:c r="Y100" s="29"/>
      <x:c r="Z100" s="29"/>
    </x:row>
    <x:row r="101">
      <x:c r="A101" s="29"/>
      <x:c r="B101" s="29"/>
      <x:c r="C101" s="29"/>
      <x:c r="D101" s="29"/>
      <x:c r="E101" s="29"/>
      <x:c r="F101" s="29"/>
      <x:c r="G101" s="29"/>
      <x:c r="H101" s="29"/>
      <x:c r="I101" s="29"/>
      <x:c r="J101" s="29"/>
      <x:c r="K101" s="29"/>
      <x:c r="L101" s="29"/>
      <x:c r="M101" s="29"/>
      <x:c r="N101" s="29"/>
      <x:c r="O101" s="29"/>
      <x:c r="P101" s="29"/>
      <x:c r="Q101" s="29"/>
      <x:c r="R101" s="29"/>
      <x:c r="S101" s="29"/>
      <x:c r="T101" s="29"/>
      <x:c r="U101" s="29"/>
      <x:c r="V101" s="29"/>
      <x:c r="W101" s="29"/>
      <x:c r="X101" s="29"/>
      <x:c r="Y101" s="29"/>
      <x:c r="Z101" s="29"/>
    </x:row>
    <x:row r="102">
      <x:c r="A102" s="29"/>
      <x:c r="B102" s="29"/>
      <x:c r="C102" s="29"/>
      <x:c r="D102" s="29"/>
      <x:c r="E102" s="29"/>
      <x:c r="F102" s="29"/>
      <x:c r="G102" s="29"/>
      <x:c r="H102" s="29"/>
      <x:c r="I102" s="29"/>
      <x:c r="J102" s="29"/>
      <x:c r="K102" s="29"/>
      <x:c r="L102" s="29"/>
      <x:c r="M102" s="29"/>
      <x:c r="N102" s="29"/>
      <x:c r="O102" s="29"/>
      <x:c r="P102" s="29"/>
      <x:c r="Q102" s="29"/>
      <x:c r="R102" s="29"/>
      <x:c r="S102" s="29"/>
      <x:c r="T102" s="29"/>
      <x:c r="U102" s="29"/>
      <x:c r="V102" s="29"/>
      <x:c r="W102" s="29"/>
      <x:c r="X102" s="29"/>
      <x:c r="Y102" s="29"/>
      <x:c r="Z102" s="29"/>
    </x:row>
    <x:row r="103">
      <x:c r="A103" s="29"/>
      <x:c r="B103" s="29"/>
      <x:c r="C103" s="29"/>
      <x:c r="D103" s="29"/>
      <x:c r="E103" s="29"/>
      <x:c r="F103" s="29"/>
      <x:c r="G103" s="29"/>
      <x:c r="H103" s="29"/>
      <x:c r="I103" s="29"/>
      <x:c r="J103" s="29"/>
      <x:c r="K103" s="29"/>
      <x:c r="L103" s="29"/>
      <x:c r="M103" s="29"/>
      <x:c r="N103" s="29"/>
      <x:c r="O103" s="29"/>
      <x:c r="P103" s="29"/>
      <x:c r="Q103" s="29"/>
      <x:c r="R103" s="29"/>
      <x:c r="S103" s="29"/>
      <x:c r="T103" s="29"/>
      <x:c r="U103" s="29"/>
      <x:c r="V103" s="29"/>
      <x:c r="W103" s="29"/>
      <x:c r="X103" s="29"/>
      <x:c r="Y103" s="29"/>
      <x:c r="Z103" s="29"/>
    </x:row>
    <x:row r="104">
      <x:c r="A104" s="29"/>
      <x:c r="B104" s="29"/>
      <x:c r="C104" s="29"/>
      <x:c r="D104" s="29"/>
      <x:c r="E104" s="29"/>
      <x:c r="F104" s="29"/>
      <x:c r="G104" s="29"/>
      <x:c r="H104" s="29"/>
      <x:c r="I104" s="29"/>
      <x:c r="J104" s="29"/>
      <x:c r="K104" s="29"/>
      <x:c r="L104" s="29"/>
      <x:c r="M104" s="29"/>
      <x:c r="N104" s="29"/>
      <x:c r="O104" s="29"/>
      <x:c r="P104" s="29"/>
      <x:c r="Q104" s="29"/>
      <x:c r="R104" s="29"/>
      <x:c r="S104" s="29"/>
      <x:c r="T104" s="29"/>
      <x:c r="U104" s="29"/>
      <x:c r="V104" s="29"/>
      <x:c r="W104" s="29"/>
      <x:c r="X104" s="29"/>
      <x:c r="Y104" s="29"/>
      <x:c r="Z104" s="29"/>
    </x:row>
    <x:row r="105">
      <x:c r="A105" s="29"/>
      <x:c r="B105" s="29"/>
      <x:c r="C105" s="29"/>
      <x:c r="D105" s="29"/>
      <x:c r="E105" s="29"/>
      <x:c r="F105" s="29"/>
      <x:c r="G105" s="29"/>
      <x:c r="H105" s="29"/>
      <x:c r="I105" s="29"/>
      <x:c r="J105" s="29"/>
      <x:c r="K105" s="29"/>
      <x:c r="L105" s="29"/>
      <x:c r="M105" s="29"/>
      <x:c r="N105" s="29"/>
      <x:c r="O105" s="29"/>
      <x:c r="P105" s="29"/>
      <x:c r="Q105" s="29"/>
      <x:c r="R105" s="29"/>
      <x:c r="S105" s="29"/>
      <x:c r="T105" s="29"/>
      <x:c r="U105" s="29"/>
      <x:c r="V105" s="29"/>
      <x:c r="W105" s="29"/>
      <x:c r="X105" s="29"/>
      <x:c r="Y105" s="29"/>
      <x:c r="Z105" s="29"/>
    </x:row>
    <x:row r="106">
      <x:c r="A106" s="29"/>
      <x:c r="B106" s="29"/>
      <x:c r="C106" s="29"/>
      <x:c r="D106" s="29"/>
      <x:c r="E106" s="29"/>
      <x:c r="F106" s="29"/>
      <x:c r="G106" s="29"/>
      <x:c r="H106" s="29"/>
      <x:c r="I106" s="29"/>
      <x:c r="J106" s="29"/>
      <x:c r="K106" s="29"/>
      <x:c r="L106" s="29"/>
      <x:c r="M106" s="29"/>
      <x:c r="N106" s="29"/>
      <x:c r="O106" s="29"/>
      <x:c r="P106" s="29"/>
      <x:c r="Q106" s="29"/>
      <x:c r="R106" s="29"/>
      <x:c r="S106" s="29"/>
      <x:c r="T106" s="29"/>
      <x:c r="U106" s="29"/>
      <x:c r="V106" s="29"/>
      <x:c r="W106" s="29"/>
      <x:c r="X106" s="29"/>
      <x:c r="Y106" s="29"/>
      <x:c r="Z106" s="29"/>
    </x:row>
    <x:row r="107">
      <x:c r="A107" s="29"/>
      <x:c r="B107" s="29"/>
      <x:c r="C107" s="29"/>
      <x:c r="D107" s="29"/>
      <x:c r="E107" s="29"/>
      <x:c r="F107" s="29"/>
      <x:c r="G107" s="29"/>
      <x:c r="H107" s="29"/>
      <x:c r="I107" s="29"/>
      <x:c r="J107" s="29"/>
      <x:c r="K107" s="29"/>
      <x:c r="L107" s="29"/>
      <x:c r="M107" s="29"/>
      <x:c r="N107" s="29"/>
      <x:c r="O107" s="29"/>
      <x:c r="P107" s="29"/>
      <x:c r="Q107" s="29"/>
      <x:c r="R107" s="29"/>
      <x:c r="S107" s="29"/>
      <x:c r="T107" s="29"/>
      <x:c r="U107" s="29"/>
      <x:c r="V107" s="29"/>
      <x:c r="W107" s="29"/>
      <x:c r="X107" s="29"/>
      <x:c r="Y107" s="29"/>
      <x:c r="Z107" s="29"/>
    </x:row>
    <x:row r="108">
      <x:c r="A108" s="29"/>
      <x:c r="B108" s="29"/>
      <x:c r="C108" s="29"/>
      <x:c r="D108" s="29"/>
      <x:c r="E108" s="29"/>
      <x:c r="F108" s="29"/>
      <x:c r="G108" s="29"/>
      <x:c r="H108" s="29"/>
      <x:c r="I108" s="29"/>
      <x:c r="J108" s="29"/>
      <x:c r="K108" s="29"/>
      <x:c r="L108" s="29"/>
      <x:c r="M108" s="29"/>
      <x:c r="N108" s="29"/>
      <x:c r="O108" s="29"/>
      <x:c r="P108" s="29"/>
      <x:c r="Q108" s="29"/>
      <x:c r="R108" s="29"/>
      <x:c r="S108" s="29"/>
      <x:c r="T108" s="29"/>
      <x:c r="U108" s="29"/>
      <x:c r="V108" s="29"/>
      <x:c r="W108" s="29"/>
      <x:c r="X108" s="29"/>
      <x:c r="Y108" s="29"/>
      <x:c r="Z108" s="29"/>
    </x:row>
    <x:row r="109">
      <x:c r="A109" s="29"/>
      <x:c r="B109" s="29"/>
      <x:c r="C109" s="29"/>
      <x:c r="D109" s="29"/>
      <x:c r="E109" s="29"/>
      <x:c r="F109" s="29"/>
      <x:c r="G109" s="29"/>
      <x:c r="H109" s="29"/>
      <x:c r="I109" s="29"/>
      <x:c r="J109" s="29"/>
      <x:c r="K109" s="29"/>
      <x:c r="L109" s="29"/>
      <x:c r="M109" s="29"/>
      <x:c r="N109" s="29"/>
      <x:c r="O109" s="29"/>
      <x:c r="P109" s="29"/>
      <x:c r="Q109" s="29"/>
      <x:c r="R109" s="29"/>
      <x:c r="S109" s="29"/>
      <x:c r="T109" s="29"/>
      <x:c r="U109" s="29"/>
      <x:c r="V109" s="29"/>
      <x:c r="W109" s="29"/>
      <x:c r="X109" s="29"/>
      <x:c r="Y109" s="29"/>
      <x:c r="Z109" s="29"/>
    </x:row>
    <x:row r="110">
      <x:c r="A110" s="29"/>
      <x:c r="B110" s="29"/>
      <x:c r="C110" s="29"/>
      <x:c r="D110" s="29"/>
      <x:c r="E110" s="29"/>
      <x:c r="F110" s="29"/>
      <x:c r="G110" s="29"/>
      <x:c r="H110" s="29"/>
      <x:c r="I110" s="29"/>
      <x:c r="J110" s="29"/>
      <x:c r="K110" s="29"/>
      <x:c r="L110" s="29"/>
      <x:c r="M110" s="29"/>
      <x:c r="N110" s="29"/>
      <x:c r="O110" s="29"/>
      <x:c r="P110" s="29"/>
      <x:c r="Q110" s="29"/>
      <x:c r="R110" s="29"/>
      <x:c r="S110" s="29"/>
      <x:c r="T110" s="29"/>
      <x:c r="U110" s="29"/>
      <x:c r="V110" s="29"/>
      <x:c r="W110" s="29"/>
      <x:c r="X110" s="29"/>
      <x:c r="Y110" s="29"/>
      <x:c r="Z110" s="29"/>
    </x:row>
    <x:row r="111">
      <x:c r="A111" s="29"/>
      <x:c r="B111" s="29"/>
      <x:c r="C111" s="29"/>
      <x:c r="D111" s="29"/>
      <x:c r="E111" s="29"/>
      <x:c r="F111" s="29"/>
      <x:c r="G111" s="29"/>
      <x:c r="H111" s="29"/>
      <x:c r="I111" s="29"/>
      <x:c r="J111" s="29"/>
      <x:c r="K111" s="29"/>
      <x:c r="L111" s="29"/>
      <x:c r="M111" s="29"/>
      <x:c r="N111" s="29"/>
      <x:c r="O111" s="29"/>
      <x:c r="P111" s="29"/>
      <x:c r="Q111" s="29"/>
      <x:c r="R111" s="29"/>
      <x:c r="S111" s="29"/>
      <x:c r="T111" s="29"/>
      <x:c r="U111" s="29"/>
      <x:c r="V111" s="29"/>
      <x:c r="W111" s="29"/>
      <x:c r="X111" s="29"/>
      <x:c r="Y111" s="29"/>
      <x:c r="Z111" s="29"/>
    </x:row>
    <x:row r="112">
      <x:c r="A112" s="29"/>
      <x:c r="B112" s="29"/>
      <x:c r="C112" s="29"/>
      <x:c r="D112" s="29"/>
      <x:c r="E112" s="29"/>
      <x:c r="F112" s="29"/>
      <x:c r="G112" s="29"/>
      <x:c r="H112" s="29"/>
      <x:c r="I112" s="29"/>
      <x:c r="J112" s="29"/>
      <x:c r="K112" s="29"/>
      <x:c r="L112" s="29"/>
      <x:c r="M112" s="29"/>
      <x:c r="N112" s="29"/>
      <x:c r="O112" s="29"/>
      <x:c r="P112" s="29"/>
      <x:c r="Q112" s="29"/>
      <x:c r="R112" s="29"/>
      <x:c r="S112" s="29"/>
      <x:c r="T112" s="29"/>
      <x:c r="U112" s="29"/>
      <x:c r="V112" s="29"/>
      <x:c r="W112" s="29"/>
      <x:c r="X112" s="29"/>
      <x:c r="Y112" s="29"/>
      <x:c r="Z112" s="29"/>
    </x:row>
    <x:row r="113">
      <x:c r="A113" s="29"/>
      <x:c r="B113" s="29"/>
      <x:c r="C113" s="29"/>
      <x:c r="D113" s="29"/>
      <x:c r="E113" s="29"/>
      <x:c r="F113" s="29"/>
      <x:c r="G113" s="29"/>
      <x:c r="H113" s="29"/>
      <x:c r="I113" s="29"/>
      <x:c r="J113" s="29"/>
      <x:c r="K113" s="29"/>
      <x:c r="L113" s="29"/>
      <x:c r="M113" s="29"/>
      <x:c r="N113" s="29"/>
      <x:c r="O113" s="29"/>
      <x:c r="P113" s="29"/>
      <x:c r="Q113" s="29"/>
      <x:c r="R113" s="29"/>
      <x:c r="S113" s="29"/>
      <x:c r="T113" s="29"/>
      <x:c r="U113" s="29"/>
      <x:c r="V113" s="29"/>
      <x:c r="W113" s="29"/>
      <x:c r="X113" s="29"/>
      <x:c r="Y113" s="29"/>
      <x:c r="Z113" s="29"/>
    </x:row>
    <x:row r="114">
      <x:c r="A114" s="29"/>
      <x:c r="B114" s="29"/>
      <x:c r="C114" s="29"/>
      <x:c r="D114" s="29"/>
      <x:c r="E114" s="29"/>
      <x:c r="F114" s="29"/>
      <x:c r="G114" s="29"/>
      <x:c r="H114" s="29"/>
      <x:c r="I114" s="29"/>
      <x:c r="J114" s="29"/>
      <x:c r="K114" s="29"/>
      <x:c r="L114" s="29"/>
      <x:c r="M114" s="29"/>
      <x:c r="N114" s="29"/>
      <x:c r="O114" s="29"/>
      <x:c r="P114" s="29"/>
      <x:c r="Q114" s="29"/>
      <x:c r="R114" s="29"/>
      <x:c r="S114" s="29"/>
      <x:c r="T114" s="29"/>
      <x:c r="U114" s="29"/>
      <x:c r="V114" s="29"/>
      <x:c r="W114" s="29"/>
      <x:c r="X114" s="29"/>
      <x:c r="Y114" s="29"/>
      <x:c r="Z114" s="29"/>
    </x:row>
    <x:row r="115">
      <x:c r="A115" s="29"/>
      <x:c r="B115" s="29"/>
      <x:c r="C115" s="29"/>
      <x:c r="D115" s="29"/>
      <x:c r="E115" s="29"/>
      <x:c r="F115" s="29"/>
      <x:c r="G115" s="29"/>
      <x:c r="H115" s="29"/>
      <x:c r="I115" s="29"/>
      <x:c r="J115" s="29"/>
      <x:c r="K115" s="29"/>
      <x:c r="L115" s="29"/>
      <x:c r="M115" s="29"/>
      <x:c r="N115" s="29"/>
      <x:c r="O115" s="29"/>
      <x:c r="P115" s="29"/>
      <x:c r="Q115" s="29"/>
      <x:c r="R115" s="29"/>
      <x:c r="S115" s="29"/>
      <x:c r="T115" s="29"/>
      <x:c r="U115" s="29"/>
      <x:c r="V115" s="29"/>
      <x:c r="W115" s="29"/>
      <x:c r="X115" s="29"/>
      <x:c r="Y115" s="29"/>
      <x:c r="Z115" s="29"/>
    </x:row>
    <x:row r="116">
      <x:c r="A116" s="29"/>
      <x:c r="B116" s="29"/>
      <x:c r="C116" s="29"/>
      <x:c r="D116" s="29"/>
      <x:c r="E116" s="29"/>
      <x:c r="F116" s="29"/>
      <x:c r="G116" s="29"/>
      <x:c r="H116" s="29"/>
      <x:c r="I116" s="29"/>
      <x:c r="J116" s="29"/>
      <x:c r="K116" s="29"/>
      <x:c r="L116" s="29"/>
      <x:c r="M116" s="29"/>
      <x:c r="N116" s="29"/>
      <x:c r="O116" s="29"/>
      <x:c r="P116" s="29"/>
      <x:c r="Q116" s="29"/>
      <x:c r="R116" s="29"/>
      <x:c r="S116" s="29"/>
      <x:c r="T116" s="29"/>
      <x:c r="U116" s="29"/>
      <x:c r="V116" s="29"/>
      <x:c r="W116" s="29"/>
      <x:c r="X116" s="29"/>
      <x:c r="Y116" s="29"/>
      <x:c r="Z116" s="29"/>
    </x:row>
    <x:row r="117">
      <x:c r="A117" s="29"/>
      <x:c r="B117" s="29"/>
      <x:c r="C117" s="29"/>
      <x:c r="D117" s="29"/>
      <x:c r="E117" s="29"/>
      <x:c r="F117" s="29"/>
      <x:c r="G117" s="29"/>
      <x:c r="H117" s="29"/>
      <x:c r="I117" s="29"/>
      <x:c r="J117" s="29"/>
      <x:c r="K117" s="29"/>
      <x:c r="L117" s="29"/>
      <x:c r="M117" s="29"/>
      <x:c r="N117" s="29"/>
      <x:c r="O117" s="29"/>
      <x:c r="P117" s="29"/>
      <x:c r="Q117" s="29"/>
      <x:c r="R117" s="29"/>
      <x:c r="S117" s="29"/>
      <x:c r="T117" s="29"/>
      <x:c r="U117" s="29"/>
      <x:c r="V117" s="29"/>
      <x:c r="W117" s="29"/>
      <x:c r="X117" s="29"/>
      <x:c r="Y117" s="29"/>
      <x:c r="Z117" s="29"/>
    </x:row>
    <x:row r="118">
      <x:c r="A118" s="29"/>
      <x:c r="B118" s="29"/>
      <x:c r="C118" s="29"/>
      <x:c r="D118" s="29"/>
      <x:c r="E118" s="29"/>
      <x:c r="F118" s="29"/>
      <x:c r="G118" s="29"/>
      <x:c r="H118" s="29"/>
      <x:c r="I118" s="29"/>
      <x:c r="J118" s="29"/>
      <x:c r="K118" s="29"/>
      <x:c r="L118" s="29"/>
      <x:c r="M118" s="29"/>
      <x:c r="N118" s="29"/>
      <x:c r="O118" s="29"/>
      <x:c r="P118" s="29"/>
      <x:c r="Q118" s="29"/>
      <x:c r="R118" s="29"/>
      <x:c r="S118" s="29"/>
      <x:c r="T118" s="29"/>
      <x:c r="U118" s="29"/>
      <x:c r="V118" s="29"/>
      <x:c r="W118" s="29"/>
      <x:c r="X118" s="29"/>
      <x:c r="Y118" s="29"/>
      <x:c r="Z118" s="29"/>
    </x:row>
    <x:row r="119">
      <x:c r="A119" s="29"/>
      <x:c r="B119" s="29"/>
      <x:c r="C119" s="29"/>
      <x:c r="D119" s="29"/>
      <x:c r="E119" s="29"/>
      <x:c r="F119" s="29"/>
      <x:c r="G119" s="29"/>
      <x:c r="H119" s="29"/>
      <x:c r="I119" s="29"/>
      <x:c r="J119" s="29"/>
      <x:c r="K119" s="29"/>
      <x:c r="L119" s="29"/>
      <x:c r="M119" s="29"/>
      <x:c r="N119" s="29"/>
      <x:c r="O119" s="29"/>
      <x:c r="P119" s="29"/>
      <x:c r="Q119" s="29"/>
      <x:c r="R119" s="29"/>
      <x:c r="S119" s="29"/>
      <x:c r="T119" s="29"/>
      <x:c r="U119" s="29"/>
      <x:c r="V119" s="29"/>
      <x:c r="W119" s="29"/>
      <x:c r="X119" s="29"/>
      <x:c r="Y119" s="29"/>
      <x:c r="Z119" s="29"/>
    </x:row>
    <x:row r="120">
      <x:c r="A120" s="29"/>
      <x:c r="B120" s="29"/>
      <x:c r="C120" s="29"/>
      <x:c r="D120" s="29"/>
      <x:c r="E120" s="29"/>
      <x:c r="F120" s="29"/>
      <x:c r="G120" s="29"/>
      <x:c r="H120" s="29"/>
      <x:c r="I120" s="29"/>
      <x:c r="J120" s="29"/>
      <x:c r="K120" s="29"/>
      <x:c r="L120" s="29"/>
      <x:c r="M120" s="29"/>
      <x:c r="N120" s="29"/>
      <x:c r="O120" s="29"/>
      <x:c r="P120" s="29"/>
      <x:c r="Q120" s="29"/>
      <x:c r="R120" s="29"/>
      <x:c r="S120" s="29"/>
      <x:c r="T120" s="29"/>
      <x:c r="U120" s="29"/>
      <x:c r="V120" s="29"/>
      <x:c r="W120" s="29"/>
      <x:c r="X120" s="29"/>
      <x:c r="Y120" s="29"/>
      <x:c r="Z120" s="29"/>
    </x:row>
    <x:row r="121">
      <x:c r="A121" s="29"/>
      <x:c r="B121" s="29"/>
      <x:c r="C121" s="29"/>
      <x:c r="D121" s="29"/>
      <x:c r="E121" s="29"/>
      <x:c r="F121" s="29"/>
      <x:c r="G121" s="29"/>
      <x:c r="H121" s="29"/>
      <x:c r="I121" s="29"/>
      <x:c r="J121" s="29"/>
      <x:c r="K121" s="29"/>
      <x:c r="L121" s="29"/>
      <x:c r="M121" s="29"/>
      <x:c r="N121" s="29"/>
      <x:c r="O121" s="29"/>
      <x:c r="P121" s="29"/>
      <x:c r="Q121" s="29"/>
      <x:c r="R121" s="29"/>
      <x:c r="S121" s="29"/>
      <x:c r="T121" s="29"/>
      <x:c r="U121" s="29"/>
      <x:c r="V121" s="29"/>
      <x:c r="W121" s="29"/>
      <x:c r="X121" s="29"/>
      <x:c r="Y121" s="29"/>
      <x:c r="Z121" s="29"/>
    </x:row>
    <x:row r="122">
      <x:c r="A122" s="29"/>
      <x:c r="B122" s="29"/>
      <x:c r="C122" s="29"/>
      <x:c r="D122" s="29"/>
      <x:c r="E122" s="29"/>
      <x:c r="F122" s="29"/>
      <x:c r="G122" s="29"/>
      <x:c r="H122" s="29"/>
      <x:c r="I122" s="29"/>
      <x:c r="J122" s="29"/>
      <x:c r="K122" s="29"/>
      <x:c r="L122" s="29"/>
      <x:c r="M122" s="29"/>
      <x:c r="N122" s="29"/>
      <x:c r="O122" s="29"/>
      <x:c r="P122" s="29"/>
      <x:c r="Q122" s="29"/>
      <x:c r="R122" s="29"/>
      <x:c r="S122" s="29"/>
      <x:c r="T122" s="29"/>
      <x:c r="U122" s="29"/>
      <x:c r="V122" s="29"/>
      <x:c r="W122" s="29"/>
      <x:c r="X122" s="29"/>
      <x:c r="Y122" s="29"/>
      <x:c r="Z122" s="29"/>
    </x:row>
    <x:row r="123">
      <x:c r="A123" s="29"/>
      <x:c r="B123" s="29"/>
      <x:c r="C123" s="29"/>
      <x:c r="D123" s="29"/>
      <x:c r="E123" s="29"/>
      <x:c r="F123" s="29"/>
      <x:c r="G123" s="29"/>
      <x:c r="H123" s="29"/>
      <x:c r="I123" s="29"/>
      <x:c r="J123" s="29"/>
      <x:c r="K123" s="29"/>
      <x:c r="L123" s="29"/>
      <x:c r="M123" s="29"/>
      <x:c r="N123" s="29"/>
      <x:c r="O123" s="29"/>
      <x:c r="P123" s="29"/>
      <x:c r="Q123" s="29"/>
      <x:c r="R123" s="29"/>
      <x:c r="S123" s="29"/>
      <x:c r="T123" s="29"/>
      <x:c r="U123" s="29"/>
      <x:c r="V123" s="29"/>
      <x:c r="W123" s="29"/>
      <x:c r="X123" s="29"/>
      <x:c r="Y123" s="29"/>
      <x:c r="Z123" s="29"/>
    </x:row>
    <x:row r="124">
      <x:c r="A124" s="29"/>
      <x:c r="B124" s="29"/>
      <x:c r="C124" s="29"/>
      <x:c r="D124" s="29"/>
      <x:c r="E124" s="29"/>
      <x:c r="F124" s="29"/>
      <x:c r="G124" s="29"/>
      <x:c r="H124" s="29"/>
      <x:c r="I124" s="29"/>
      <x:c r="J124" s="29"/>
      <x:c r="K124" s="29"/>
      <x:c r="L124" s="29"/>
      <x:c r="M124" s="29"/>
      <x:c r="N124" s="29"/>
      <x:c r="O124" s="29"/>
      <x:c r="P124" s="29"/>
      <x:c r="Q124" s="29"/>
      <x:c r="R124" s="29"/>
      <x:c r="S124" s="29"/>
      <x:c r="T124" s="29"/>
      <x:c r="U124" s="29"/>
      <x:c r="V124" s="29"/>
      <x:c r="W124" s="29"/>
      <x:c r="X124" s="29"/>
      <x:c r="Y124" s="29"/>
      <x:c r="Z124" s="29"/>
    </x:row>
    <x:row r="125">
      <x:c r="A125" s="29"/>
      <x:c r="B125" s="29"/>
      <x:c r="C125" s="29"/>
      <x:c r="D125" s="29"/>
      <x:c r="E125" s="29"/>
      <x:c r="F125" s="29"/>
      <x:c r="G125" s="29"/>
      <x:c r="H125" s="29"/>
      <x:c r="I125" s="29"/>
      <x:c r="J125" s="29"/>
      <x:c r="K125" s="29"/>
      <x:c r="L125" s="29"/>
      <x:c r="M125" s="29"/>
      <x:c r="N125" s="29"/>
      <x:c r="O125" s="29"/>
      <x:c r="P125" s="29"/>
      <x:c r="Q125" s="29"/>
      <x:c r="R125" s="29"/>
      <x:c r="S125" s="29"/>
      <x:c r="T125" s="29"/>
      <x:c r="U125" s="29"/>
      <x:c r="V125" s="29"/>
      <x:c r="W125" s="29"/>
      <x:c r="X125" s="29"/>
      <x:c r="Y125" s="29"/>
      <x:c r="Z125" s="29"/>
    </x:row>
    <x:row r="126">
      <x:c r="A126" s="29"/>
      <x:c r="B126" s="29"/>
      <x:c r="C126" s="29"/>
      <x:c r="D126" s="29"/>
      <x:c r="E126" s="29"/>
      <x:c r="F126" s="29"/>
      <x:c r="G126" s="29"/>
      <x:c r="H126" s="29"/>
      <x:c r="I126" s="29"/>
      <x:c r="J126" s="29"/>
      <x:c r="K126" s="29"/>
      <x:c r="L126" s="29"/>
      <x:c r="M126" s="29"/>
      <x:c r="N126" s="29"/>
      <x:c r="O126" s="29"/>
      <x:c r="P126" s="29"/>
      <x:c r="Q126" s="29"/>
      <x:c r="R126" s="29"/>
      <x:c r="S126" s="29"/>
      <x:c r="T126" s="29"/>
      <x:c r="U126" s="29"/>
      <x:c r="V126" s="29"/>
      <x:c r="W126" s="29"/>
      <x:c r="X126" s="29"/>
      <x:c r="Y126" s="29"/>
      <x:c r="Z126" s="29"/>
    </x:row>
    <x:row r="127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  <x:c r="L127" s="29"/>
      <x:c r="M127" s="29"/>
      <x:c r="N127" s="29"/>
      <x:c r="O127" s="29"/>
      <x:c r="P127" s="29"/>
      <x:c r="Q127" s="29"/>
      <x:c r="R127" s="29"/>
      <x:c r="S127" s="29"/>
      <x:c r="T127" s="29"/>
      <x:c r="U127" s="29"/>
      <x:c r="V127" s="29"/>
      <x:c r="W127" s="29"/>
      <x:c r="X127" s="29"/>
      <x:c r="Y127" s="29"/>
      <x:c r="Z127" s="29"/>
    </x:row>
    <x:row r="128">
      <x:c r="A128" s="29"/>
      <x:c r="B128" s="29"/>
      <x:c r="C128" s="29"/>
      <x:c r="D128" s="29"/>
      <x:c r="E128" s="29"/>
      <x:c r="F128" s="29"/>
      <x:c r="G128" s="29"/>
      <x:c r="H128" s="29"/>
      <x:c r="I128" s="29"/>
      <x:c r="J128" s="29"/>
      <x:c r="K128" s="29"/>
      <x:c r="L128" s="29"/>
      <x:c r="M128" s="29"/>
      <x:c r="N128" s="29"/>
      <x:c r="O128" s="29"/>
      <x:c r="P128" s="29"/>
      <x:c r="Q128" s="29"/>
      <x:c r="R128" s="29"/>
      <x:c r="S128" s="29"/>
      <x:c r="T128" s="29"/>
      <x:c r="U128" s="29"/>
      <x:c r="V128" s="29"/>
      <x:c r="W128" s="29"/>
      <x:c r="X128" s="29"/>
      <x:c r="Y128" s="29"/>
      <x:c r="Z128" s="29"/>
    </x:row>
    <x:row r="129">
      <x:c r="A129" s="29"/>
      <x:c r="B129" s="29"/>
      <x:c r="C129" s="29"/>
      <x:c r="D129" s="29"/>
      <x:c r="E129" s="29"/>
      <x:c r="F129" s="29"/>
      <x:c r="G129" s="29"/>
      <x:c r="H129" s="29"/>
      <x:c r="I129" s="29"/>
      <x:c r="J129" s="29"/>
      <x:c r="K129" s="29"/>
      <x:c r="L129" s="29"/>
      <x:c r="M129" s="29"/>
      <x:c r="N129" s="29"/>
      <x:c r="O129" s="29"/>
      <x:c r="P129" s="29"/>
      <x:c r="Q129" s="29"/>
      <x:c r="R129" s="29"/>
      <x:c r="S129" s="29"/>
      <x:c r="T129" s="29"/>
      <x:c r="U129" s="29"/>
      <x:c r="V129" s="29"/>
      <x:c r="W129" s="29"/>
      <x:c r="X129" s="29"/>
      <x:c r="Y129" s="29"/>
      <x:c r="Z129" s="29"/>
    </x:row>
    <x:row r="130">
      <x:c r="A130" s="29"/>
      <x:c r="B130" s="29"/>
      <x:c r="C130" s="29"/>
      <x:c r="D130" s="29"/>
      <x:c r="E130" s="29"/>
      <x:c r="F130" s="29"/>
      <x:c r="G130" s="29"/>
      <x:c r="H130" s="29"/>
      <x:c r="I130" s="29"/>
      <x:c r="J130" s="29"/>
      <x:c r="K130" s="29"/>
      <x:c r="L130" s="29"/>
      <x:c r="M130" s="29"/>
      <x:c r="N130" s="29"/>
      <x:c r="O130" s="29"/>
      <x:c r="P130" s="29"/>
      <x:c r="Q130" s="29"/>
      <x:c r="R130" s="29"/>
      <x:c r="S130" s="29"/>
      <x:c r="T130" s="29"/>
      <x:c r="U130" s="29"/>
      <x:c r="V130" s="29"/>
      <x:c r="W130" s="29"/>
      <x:c r="X130" s="29"/>
      <x:c r="Y130" s="29"/>
      <x:c r="Z130" s="29"/>
    </x:row>
    <x:row r="131">
      <x:c r="A131" s="29"/>
      <x:c r="B131" s="29"/>
      <x:c r="C131" s="29"/>
      <x:c r="D131" s="29"/>
      <x:c r="E131" s="29"/>
      <x:c r="F131" s="29"/>
      <x:c r="G131" s="29"/>
      <x:c r="H131" s="29"/>
      <x:c r="I131" s="29"/>
      <x:c r="J131" s="29"/>
      <x:c r="K131" s="29"/>
      <x:c r="L131" s="29"/>
      <x:c r="M131" s="29"/>
      <x:c r="N131" s="29"/>
      <x:c r="O131" s="29"/>
      <x:c r="P131" s="29"/>
      <x:c r="Q131" s="29"/>
      <x:c r="R131" s="29"/>
      <x:c r="S131" s="29"/>
      <x:c r="T131" s="29"/>
      <x:c r="U131" s="29"/>
      <x:c r="V131" s="29"/>
      <x:c r="W131" s="29"/>
      <x:c r="X131" s="29"/>
      <x:c r="Y131" s="29"/>
      <x:c r="Z131" s="29"/>
    </x:row>
    <x:row r="132">
      <x:c r="A132" s="29"/>
      <x:c r="B132" s="29"/>
      <x:c r="C132" s="29"/>
      <x:c r="D132" s="29"/>
      <x:c r="E132" s="29"/>
      <x:c r="F132" s="29"/>
      <x:c r="G132" s="29"/>
      <x:c r="H132" s="29"/>
      <x:c r="I132" s="29"/>
      <x:c r="J132" s="29"/>
      <x:c r="K132" s="29"/>
      <x:c r="L132" s="29"/>
      <x:c r="M132" s="29"/>
      <x:c r="N132" s="29"/>
      <x:c r="O132" s="29"/>
      <x:c r="P132" s="29"/>
      <x:c r="Q132" s="29"/>
      <x:c r="R132" s="29"/>
      <x:c r="S132" s="29"/>
      <x:c r="T132" s="29"/>
      <x:c r="U132" s="29"/>
      <x:c r="V132" s="29"/>
      <x:c r="W132" s="29"/>
      <x:c r="X132" s="29"/>
      <x:c r="Y132" s="29"/>
      <x:c r="Z132" s="29"/>
    </x:row>
    <x:row r="133">
      <x:c r="A133" s="29"/>
      <x:c r="B133" s="29"/>
      <x:c r="C133" s="29"/>
      <x:c r="D133" s="29"/>
      <x:c r="E133" s="29"/>
      <x:c r="F133" s="29"/>
      <x:c r="G133" s="29"/>
      <x:c r="H133" s="29"/>
      <x:c r="I133" s="29"/>
      <x:c r="J133" s="29"/>
      <x:c r="K133" s="29"/>
      <x:c r="L133" s="29"/>
      <x:c r="M133" s="29"/>
      <x:c r="N133" s="29"/>
      <x:c r="O133" s="29"/>
      <x:c r="P133" s="29"/>
      <x:c r="Q133" s="29"/>
      <x:c r="R133" s="29"/>
      <x:c r="S133" s="29"/>
      <x:c r="T133" s="29"/>
      <x:c r="U133" s="29"/>
      <x:c r="V133" s="29"/>
      <x:c r="W133" s="29"/>
      <x:c r="X133" s="29"/>
      <x:c r="Y133" s="29"/>
      <x:c r="Z133" s="29"/>
    </x:row>
    <x:row r="134">
      <x:c r="A134" s="29"/>
      <x:c r="B134" s="29"/>
      <x:c r="C134" s="29"/>
      <x:c r="D134" s="29"/>
      <x:c r="E134" s="29"/>
      <x:c r="F134" s="29"/>
      <x:c r="G134" s="29"/>
      <x:c r="H134" s="29"/>
      <x:c r="I134" s="29"/>
      <x:c r="J134" s="29"/>
      <x:c r="K134" s="29"/>
      <x:c r="L134" s="29"/>
      <x:c r="M134" s="29"/>
      <x:c r="N134" s="29"/>
      <x:c r="O134" s="29"/>
      <x:c r="P134" s="29"/>
      <x:c r="Q134" s="29"/>
      <x:c r="R134" s="29"/>
      <x:c r="S134" s="29"/>
      <x:c r="T134" s="29"/>
      <x:c r="U134" s="29"/>
      <x:c r="V134" s="29"/>
      <x:c r="W134" s="29"/>
      <x:c r="X134" s="29"/>
      <x:c r="Y134" s="29"/>
      <x:c r="Z134" s="29"/>
    </x:row>
    <x:row r="135">
      <x:c r="A135" s="29"/>
      <x:c r="B135" s="29"/>
      <x:c r="C135" s="29"/>
      <x:c r="D135" s="29"/>
      <x:c r="E135" s="29"/>
      <x:c r="F135" s="29"/>
      <x:c r="G135" s="29"/>
      <x:c r="H135" s="29"/>
      <x:c r="I135" s="29"/>
      <x:c r="J135" s="29"/>
      <x:c r="K135" s="29"/>
      <x:c r="L135" s="29"/>
      <x:c r="M135" s="29"/>
      <x:c r="N135" s="29"/>
      <x:c r="O135" s="29"/>
      <x:c r="P135" s="29"/>
      <x:c r="Q135" s="29"/>
      <x:c r="R135" s="29"/>
      <x:c r="S135" s="29"/>
      <x:c r="T135" s="29"/>
      <x:c r="U135" s="29"/>
      <x:c r="V135" s="29"/>
      <x:c r="W135" s="29"/>
      <x:c r="X135" s="29"/>
      <x:c r="Y135" s="29"/>
      <x:c r="Z135" s="29"/>
    </x:row>
    <x:row r="136">
      <x:c r="A136" s="29"/>
      <x:c r="B136" s="29"/>
      <x:c r="C136" s="29"/>
      <x:c r="D136" s="29"/>
      <x:c r="E136" s="29"/>
      <x:c r="F136" s="29"/>
      <x:c r="G136" s="29"/>
      <x:c r="H136" s="29"/>
      <x:c r="I136" s="29"/>
      <x:c r="J136" s="29"/>
      <x:c r="K136" s="29"/>
      <x:c r="L136" s="29"/>
      <x:c r="M136" s="29"/>
      <x:c r="N136" s="29"/>
      <x:c r="O136" s="29"/>
      <x:c r="P136" s="29"/>
      <x:c r="Q136" s="29"/>
      <x:c r="R136" s="29"/>
      <x:c r="S136" s="29"/>
      <x:c r="T136" s="29"/>
      <x:c r="U136" s="29"/>
      <x:c r="V136" s="29"/>
      <x:c r="W136" s="29"/>
      <x:c r="X136" s="29"/>
      <x:c r="Y136" s="29"/>
      <x:c r="Z136" s="29"/>
    </x:row>
    <x:row r="137">
      <x:c r="A137" s="29"/>
      <x:c r="B137" s="29"/>
      <x:c r="C137" s="29"/>
      <x:c r="D137" s="29"/>
      <x:c r="E137" s="29"/>
      <x:c r="F137" s="29"/>
      <x:c r="G137" s="29"/>
      <x:c r="H137" s="29"/>
      <x:c r="I137" s="29"/>
      <x:c r="J137" s="29"/>
      <x:c r="K137" s="29"/>
      <x:c r="L137" s="29"/>
      <x:c r="M137" s="29"/>
      <x:c r="N137" s="29"/>
      <x:c r="O137" s="29"/>
      <x:c r="P137" s="29"/>
      <x:c r="Q137" s="29"/>
      <x:c r="R137" s="29"/>
      <x:c r="S137" s="29"/>
      <x:c r="T137" s="29"/>
      <x:c r="U137" s="29"/>
      <x:c r="V137" s="29"/>
      <x:c r="W137" s="29"/>
      <x:c r="X137" s="29"/>
      <x:c r="Y137" s="29"/>
      <x:c r="Z137" s="29"/>
    </x:row>
    <x:row r="138">
      <x:c r="A138" s="29"/>
      <x:c r="B138" s="29"/>
      <x:c r="C138" s="29"/>
      <x:c r="D138" s="29"/>
      <x:c r="E138" s="29"/>
      <x:c r="F138" s="29"/>
      <x:c r="G138" s="29"/>
      <x:c r="H138" s="29"/>
      <x:c r="I138" s="29"/>
      <x:c r="J138" s="29"/>
      <x:c r="K138" s="29"/>
      <x:c r="L138" s="29"/>
      <x:c r="M138" s="29"/>
      <x:c r="N138" s="29"/>
      <x:c r="O138" s="29"/>
      <x:c r="P138" s="29"/>
      <x:c r="Q138" s="29"/>
      <x:c r="R138" s="29"/>
      <x:c r="S138" s="29"/>
      <x:c r="T138" s="29"/>
      <x:c r="U138" s="29"/>
      <x:c r="V138" s="29"/>
      <x:c r="W138" s="29"/>
      <x:c r="X138" s="29"/>
      <x:c r="Y138" s="29"/>
      <x:c r="Z138" s="29"/>
    </x:row>
    <x:row r="139">
      <x:c r="A139" s="29"/>
      <x:c r="B139" s="29"/>
      <x:c r="C139" s="29"/>
      <x:c r="D139" s="29"/>
      <x:c r="E139" s="29"/>
      <x:c r="F139" s="29"/>
      <x:c r="G139" s="29"/>
      <x:c r="H139" s="29"/>
      <x:c r="I139" s="29"/>
      <x:c r="J139" s="29"/>
      <x:c r="K139" s="29"/>
      <x:c r="L139" s="29"/>
      <x:c r="M139" s="29"/>
      <x:c r="N139" s="29"/>
      <x:c r="O139" s="29"/>
      <x:c r="P139" s="29"/>
      <x:c r="Q139" s="29"/>
      <x:c r="R139" s="29"/>
      <x:c r="S139" s="29"/>
      <x:c r="T139" s="29"/>
      <x:c r="U139" s="29"/>
      <x:c r="V139" s="29"/>
      <x:c r="W139" s="29"/>
      <x:c r="X139" s="29"/>
      <x:c r="Y139" s="29"/>
      <x:c r="Z139" s="29"/>
    </x:row>
    <x:row r="140">
      <x:c r="A140" s="29"/>
      <x:c r="B140" s="29"/>
      <x:c r="C140" s="29"/>
      <x:c r="D140" s="29"/>
      <x:c r="E140" s="29"/>
      <x:c r="F140" s="29"/>
      <x:c r="G140" s="29"/>
      <x:c r="H140" s="29"/>
      <x:c r="I140" s="29"/>
      <x:c r="J140" s="29"/>
      <x:c r="K140" s="29"/>
      <x:c r="L140" s="29"/>
      <x:c r="M140" s="29"/>
      <x:c r="N140" s="29"/>
      <x:c r="O140" s="29"/>
      <x:c r="P140" s="29"/>
      <x:c r="Q140" s="29"/>
      <x:c r="R140" s="29"/>
      <x:c r="S140" s="29"/>
      <x:c r="T140" s="29"/>
      <x:c r="U140" s="29"/>
      <x:c r="V140" s="29"/>
      <x:c r="W140" s="29"/>
      <x:c r="X140" s="29"/>
      <x:c r="Y140" s="29"/>
      <x:c r="Z140" s="29"/>
    </x:row>
    <x:row r="141">
      <x:c r="A141" s="29"/>
      <x:c r="B141" s="29"/>
      <x:c r="C141" s="29"/>
      <x:c r="D141" s="29"/>
      <x:c r="E141" s="29"/>
      <x:c r="F141" s="29"/>
      <x:c r="G141" s="29"/>
      <x:c r="H141" s="29"/>
      <x:c r="I141" s="29"/>
      <x:c r="J141" s="29"/>
      <x:c r="K141" s="29"/>
      <x:c r="L141" s="29"/>
      <x:c r="M141" s="29"/>
      <x:c r="N141" s="29"/>
      <x:c r="O141" s="29"/>
      <x:c r="P141" s="29"/>
      <x:c r="Q141" s="29"/>
      <x:c r="R141" s="29"/>
      <x:c r="S141" s="29"/>
      <x:c r="T141" s="29"/>
      <x:c r="U141" s="29"/>
      <x:c r="V141" s="29"/>
      <x:c r="W141" s="29"/>
      <x:c r="X141" s="29"/>
      <x:c r="Y141" s="29"/>
      <x:c r="Z141" s="29"/>
    </x:row>
    <x:row r="142">
      <x:c r="A142" s="29"/>
      <x:c r="B142" s="29"/>
      <x:c r="C142" s="29"/>
      <x:c r="D142" s="29"/>
      <x:c r="E142" s="29"/>
      <x:c r="F142" s="29"/>
      <x:c r="G142" s="29"/>
      <x:c r="H142" s="29"/>
      <x:c r="I142" s="29"/>
      <x:c r="J142" s="29"/>
      <x:c r="K142" s="29"/>
      <x:c r="L142" s="29"/>
      <x:c r="M142" s="29"/>
      <x:c r="N142" s="29"/>
      <x:c r="O142" s="29"/>
      <x:c r="P142" s="29"/>
      <x:c r="Q142" s="29"/>
      <x:c r="R142" s="29"/>
      <x:c r="S142" s="29"/>
      <x:c r="T142" s="29"/>
      <x:c r="U142" s="29"/>
      <x:c r="V142" s="29"/>
      <x:c r="W142" s="29"/>
      <x:c r="X142" s="29"/>
      <x:c r="Y142" s="29"/>
      <x:c r="Z142" s="29"/>
    </x:row>
    <x:row r="143">
      <x:c r="A143" s="29"/>
      <x:c r="B143" s="29"/>
      <x:c r="C143" s="29"/>
      <x:c r="D143" s="29"/>
      <x:c r="E143" s="29"/>
      <x:c r="F143" s="29"/>
      <x:c r="G143" s="29"/>
      <x:c r="H143" s="29"/>
      <x:c r="I143" s="29"/>
      <x:c r="J143" s="29"/>
      <x:c r="K143" s="29"/>
      <x:c r="L143" s="29"/>
      <x:c r="M143" s="29"/>
      <x:c r="N143" s="29"/>
      <x:c r="O143" s="29"/>
      <x:c r="P143" s="29"/>
      <x:c r="Q143" s="29"/>
      <x:c r="R143" s="29"/>
      <x:c r="S143" s="29"/>
      <x:c r="T143" s="29"/>
      <x:c r="U143" s="29"/>
      <x:c r="V143" s="29"/>
      <x:c r="W143" s="29"/>
      <x:c r="X143" s="29"/>
      <x:c r="Y143" s="29"/>
      <x:c r="Z143" s="29"/>
    </x:row>
    <x:row r="144">
      <x:c r="A144" s="29"/>
      <x:c r="B144" s="29"/>
      <x:c r="C144" s="29"/>
      <x:c r="D144" s="29"/>
      <x:c r="E144" s="29"/>
      <x:c r="F144" s="29"/>
      <x:c r="G144" s="29"/>
      <x:c r="H144" s="29"/>
      <x:c r="I144" s="29"/>
      <x:c r="J144" s="29"/>
      <x:c r="K144" s="29"/>
      <x:c r="L144" s="29"/>
      <x:c r="M144" s="29"/>
      <x:c r="N144" s="29"/>
      <x:c r="O144" s="29"/>
      <x:c r="P144" s="29"/>
      <x:c r="Q144" s="29"/>
      <x:c r="R144" s="29"/>
      <x:c r="S144" s="29"/>
      <x:c r="T144" s="29"/>
      <x:c r="U144" s="29"/>
      <x:c r="V144" s="29"/>
      <x:c r="W144" s="29"/>
      <x:c r="X144" s="29"/>
      <x:c r="Y144" s="29"/>
      <x:c r="Z144" s="29"/>
    </x:row>
    <x:row r="145">
      <x:c r="A145" s="29"/>
      <x:c r="B145" s="29"/>
      <x:c r="C145" s="29"/>
      <x:c r="D145" s="29"/>
      <x:c r="E145" s="29"/>
      <x:c r="F145" s="29"/>
      <x:c r="G145" s="29"/>
      <x:c r="H145" s="29"/>
      <x:c r="I145" s="29"/>
      <x:c r="J145" s="29"/>
      <x:c r="K145" s="29"/>
      <x:c r="L145" s="29"/>
      <x:c r="M145" s="29"/>
      <x:c r="N145" s="29"/>
      <x:c r="O145" s="29"/>
      <x:c r="P145" s="29"/>
      <x:c r="Q145" s="29"/>
      <x:c r="R145" s="29"/>
      <x:c r="S145" s="29"/>
      <x:c r="T145" s="29"/>
      <x:c r="U145" s="29"/>
      <x:c r="V145" s="29"/>
      <x:c r="W145" s="29"/>
      <x:c r="X145" s="29"/>
      <x:c r="Y145" s="29"/>
      <x:c r="Z145" s="29"/>
    </x:row>
    <x:row r="146">
      <x:c r="A146" s="29"/>
      <x:c r="B146" s="29"/>
      <x:c r="C146" s="29"/>
      <x:c r="D146" s="29"/>
      <x:c r="E146" s="29"/>
      <x:c r="F146" s="29"/>
      <x:c r="G146" s="29"/>
      <x:c r="H146" s="29"/>
      <x:c r="I146" s="29"/>
      <x:c r="J146" s="29"/>
      <x:c r="K146" s="29"/>
      <x:c r="L146" s="29"/>
      <x:c r="M146" s="29"/>
      <x:c r="N146" s="29"/>
      <x:c r="O146" s="29"/>
      <x:c r="P146" s="29"/>
      <x:c r="Q146" s="29"/>
      <x:c r="R146" s="29"/>
      <x:c r="S146" s="29"/>
      <x:c r="T146" s="29"/>
      <x:c r="U146" s="29"/>
      <x:c r="V146" s="29"/>
      <x:c r="W146" s="29"/>
      <x:c r="X146" s="29"/>
      <x:c r="Y146" s="29"/>
      <x:c r="Z146" s="29"/>
    </x:row>
    <x:row r="147">
      <x:c r="A147" s="29"/>
      <x:c r="B147" s="29"/>
      <x:c r="C147" s="29"/>
      <x:c r="D147" s="29"/>
      <x:c r="E147" s="29"/>
      <x:c r="F147" s="29"/>
      <x:c r="G147" s="29"/>
      <x:c r="H147" s="29"/>
      <x:c r="I147" s="29"/>
      <x:c r="J147" s="29"/>
      <x:c r="K147" s="29"/>
      <x:c r="L147" s="29"/>
      <x:c r="M147" s="29"/>
      <x:c r="N147" s="29"/>
      <x:c r="O147" s="29"/>
      <x:c r="P147" s="29"/>
      <x:c r="Q147" s="29"/>
      <x:c r="R147" s="29"/>
      <x:c r="S147" s="29"/>
      <x:c r="T147" s="29"/>
      <x:c r="U147" s="29"/>
      <x:c r="V147" s="29"/>
      <x:c r="W147" s="29"/>
      <x:c r="X147" s="29"/>
      <x:c r="Y147" s="29"/>
      <x:c r="Z147" s="29"/>
    </x:row>
    <x:row r="148">
      <x:c r="A148" s="29"/>
      <x:c r="B148" s="29"/>
      <x:c r="C148" s="29"/>
      <x:c r="D148" s="29"/>
      <x:c r="E148" s="29"/>
      <x:c r="F148" s="29"/>
      <x:c r="G148" s="29"/>
      <x:c r="H148" s="29"/>
      <x:c r="I148" s="29"/>
      <x:c r="J148" s="29"/>
      <x:c r="K148" s="29"/>
      <x:c r="L148" s="29"/>
      <x:c r="M148" s="29"/>
      <x:c r="N148" s="29"/>
      <x:c r="O148" s="29"/>
      <x:c r="P148" s="29"/>
      <x:c r="Q148" s="29"/>
      <x:c r="R148" s="29"/>
      <x:c r="S148" s="29"/>
      <x:c r="T148" s="29"/>
      <x:c r="U148" s="29"/>
      <x:c r="V148" s="29"/>
      <x:c r="W148" s="29"/>
      <x:c r="X148" s="29"/>
      <x:c r="Y148" s="29"/>
      <x:c r="Z148" s="29"/>
    </x:row>
    <x:row r="149">
      <x:c r="A149" s="29"/>
      <x:c r="B149" s="29"/>
      <x:c r="C149" s="29"/>
      <x:c r="D149" s="29"/>
      <x:c r="E149" s="29"/>
      <x:c r="F149" s="29"/>
      <x:c r="G149" s="29"/>
      <x:c r="H149" s="29"/>
      <x:c r="I149" s="29"/>
      <x:c r="J149" s="29"/>
      <x:c r="K149" s="29"/>
      <x:c r="L149" s="29"/>
      <x:c r="M149" s="29"/>
      <x:c r="N149" s="29"/>
      <x:c r="O149" s="29"/>
      <x:c r="P149" s="29"/>
      <x:c r="Q149" s="29"/>
      <x:c r="R149" s="29"/>
      <x:c r="S149" s="29"/>
      <x:c r="T149" s="29"/>
      <x:c r="U149" s="29"/>
      <x:c r="V149" s="29"/>
      <x:c r="W149" s="29"/>
      <x:c r="X149" s="29"/>
      <x:c r="Y149" s="29"/>
      <x:c r="Z149" s="29"/>
    </x:row>
    <x:row r="150">
      <x:c r="A150" s="29"/>
      <x:c r="B150" s="29"/>
      <x:c r="C150" s="29"/>
      <x:c r="D150" s="29"/>
      <x:c r="E150" s="29"/>
      <x:c r="F150" s="29"/>
      <x:c r="G150" s="29"/>
      <x:c r="H150" s="29"/>
      <x:c r="I150" s="29"/>
      <x:c r="J150" s="29"/>
      <x:c r="K150" s="29"/>
      <x:c r="L150" s="29"/>
      <x:c r="M150" s="29"/>
      <x:c r="N150" s="29"/>
      <x:c r="O150" s="29"/>
      <x:c r="P150" s="29"/>
      <x:c r="Q150" s="29"/>
      <x:c r="R150" s="29"/>
      <x:c r="S150" s="29"/>
      <x:c r="T150" s="29"/>
      <x:c r="U150" s="29"/>
      <x:c r="V150" s="29"/>
      <x:c r="W150" s="29"/>
      <x:c r="X150" s="29"/>
      <x:c r="Y150" s="29"/>
      <x:c r="Z150" s="29"/>
    </x:row>
    <x:row r="151">
      <x:c r="A151" s="29"/>
      <x:c r="B151" s="29"/>
      <x:c r="C151" s="29"/>
      <x:c r="D151" s="29"/>
      <x:c r="E151" s="29"/>
      <x:c r="F151" s="29"/>
      <x:c r="G151" s="29"/>
      <x:c r="H151" s="29"/>
      <x:c r="I151" s="29"/>
      <x:c r="J151" s="29"/>
      <x:c r="K151" s="29"/>
      <x:c r="L151" s="29"/>
      <x:c r="M151" s="29"/>
      <x:c r="N151" s="29"/>
      <x:c r="O151" s="29"/>
      <x:c r="P151" s="29"/>
      <x:c r="Q151" s="29"/>
      <x:c r="R151" s="29"/>
      <x:c r="S151" s="29"/>
      <x:c r="T151" s="29"/>
      <x:c r="U151" s="29"/>
      <x:c r="V151" s="29"/>
      <x:c r="W151" s="29"/>
      <x:c r="X151" s="29"/>
      <x:c r="Y151" s="29"/>
      <x:c r="Z151" s="29"/>
    </x:row>
    <x:row r="152">
      <x:c r="A152" s="29"/>
      <x:c r="B152" s="29"/>
      <x:c r="C152" s="29"/>
      <x:c r="D152" s="29"/>
      <x:c r="E152" s="29"/>
      <x:c r="F152" s="29"/>
      <x:c r="G152" s="29"/>
      <x:c r="H152" s="29"/>
      <x:c r="I152" s="29"/>
      <x:c r="J152" s="29"/>
      <x:c r="K152" s="29"/>
      <x:c r="L152" s="29"/>
      <x:c r="M152" s="29"/>
      <x:c r="N152" s="29"/>
      <x:c r="O152" s="29"/>
      <x:c r="P152" s="29"/>
      <x:c r="Q152" s="29"/>
      <x:c r="R152" s="29"/>
      <x:c r="S152" s="29"/>
      <x:c r="T152" s="29"/>
      <x:c r="U152" s="29"/>
      <x:c r="V152" s="29"/>
      <x:c r="W152" s="29"/>
      <x:c r="X152" s="29"/>
      <x:c r="Y152" s="29"/>
      <x:c r="Z152" s="29"/>
    </x:row>
    <x:row r="153">
      <x:c r="A153" s="29"/>
      <x:c r="B153" s="29"/>
      <x:c r="C153" s="29"/>
      <x:c r="D153" s="29"/>
      <x:c r="E153" s="29"/>
      <x:c r="F153" s="29"/>
      <x:c r="G153" s="29"/>
      <x:c r="H153" s="29"/>
      <x:c r="I153" s="29"/>
      <x:c r="J153" s="29"/>
      <x:c r="K153" s="29"/>
      <x:c r="L153" s="29"/>
      <x:c r="M153" s="29"/>
      <x:c r="N153" s="29"/>
      <x:c r="O153" s="29"/>
      <x:c r="P153" s="29"/>
      <x:c r="Q153" s="29"/>
      <x:c r="R153" s="29"/>
      <x:c r="S153" s="29"/>
      <x:c r="T153" s="29"/>
      <x:c r="U153" s="29"/>
      <x:c r="V153" s="29"/>
      <x:c r="W153" s="29"/>
      <x:c r="X153" s="29"/>
      <x:c r="Y153" s="29"/>
      <x:c r="Z153" s="29"/>
    </x:row>
    <x:row r="154">
      <x:c r="A154" s="29"/>
      <x:c r="B154" s="29"/>
      <x:c r="C154" s="29"/>
      <x:c r="D154" s="29"/>
      <x:c r="E154" s="29"/>
      <x:c r="F154" s="29"/>
      <x:c r="G154" s="29"/>
      <x:c r="H154" s="29"/>
      <x:c r="I154" s="29"/>
      <x:c r="J154" s="29"/>
      <x:c r="K154" s="29"/>
      <x:c r="L154" s="29"/>
      <x:c r="M154" s="29"/>
      <x:c r="N154" s="29"/>
      <x:c r="O154" s="29"/>
      <x:c r="P154" s="29"/>
      <x:c r="Q154" s="29"/>
      <x:c r="R154" s="29"/>
      <x:c r="S154" s="29"/>
      <x:c r="T154" s="29"/>
      <x:c r="U154" s="29"/>
      <x:c r="V154" s="29"/>
      <x:c r="W154" s="29"/>
      <x:c r="X154" s="29"/>
      <x:c r="Y154" s="29"/>
      <x:c r="Z154" s="29"/>
    </x:row>
    <x:row r="155">
      <x:c r="A155" s="29"/>
      <x:c r="B155" s="29"/>
      <x:c r="C155" s="29"/>
      <x:c r="D155" s="29"/>
      <x:c r="E155" s="29"/>
      <x:c r="F155" s="29"/>
      <x:c r="G155" s="29"/>
      <x:c r="H155" s="29"/>
      <x:c r="I155" s="29"/>
      <x:c r="J155" s="29"/>
      <x:c r="K155" s="29"/>
      <x:c r="L155" s="29"/>
      <x:c r="M155" s="29"/>
      <x:c r="N155" s="29"/>
      <x:c r="O155" s="29"/>
      <x:c r="P155" s="29"/>
      <x:c r="Q155" s="29"/>
      <x:c r="R155" s="29"/>
      <x:c r="S155" s="29"/>
      <x:c r="T155" s="29"/>
      <x:c r="U155" s="29"/>
      <x:c r="V155" s="29"/>
      <x:c r="W155" s="29"/>
      <x:c r="X155" s="29"/>
      <x:c r="Y155" s="29"/>
      <x:c r="Z155" s="29"/>
    </x:row>
    <x:row r="156">
      <x:c r="A156" s="29"/>
      <x:c r="B156" s="29"/>
      <x:c r="C156" s="29"/>
      <x:c r="D156" s="29"/>
      <x:c r="E156" s="29"/>
      <x:c r="F156" s="29"/>
      <x:c r="G156" s="29"/>
      <x:c r="H156" s="29"/>
      <x:c r="I156" s="29"/>
      <x:c r="J156" s="29"/>
      <x:c r="K156" s="29"/>
      <x:c r="L156" s="29"/>
      <x:c r="M156" s="29"/>
      <x:c r="N156" s="29"/>
      <x:c r="O156" s="29"/>
      <x:c r="P156" s="29"/>
      <x:c r="Q156" s="29"/>
      <x:c r="R156" s="29"/>
      <x:c r="S156" s="29"/>
      <x:c r="T156" s="29"/>
      <x:c r="U156" s="29"/>
      <x:c r="V156" s="29"/>
      <x:c r="W156" s="29"/>
      <x:c r="X156" s="29"/>
      <x:c r="Y156" s="29"/>
      <x:c r="Z156" s="29"/>
    </x:row>
    <x:row r="157">
      <x:c r="A157" s="29"/>
      <x:c r="B157" s="29"/>
      <x:c r="C157" s="29"/>
      <x:c r="D157" s="29"/>
      <x:c r="E157" s="29"/>
      <x:c r="F157" s="29"/>
      <x:c r="G157" s="29"/>
      <x:c r="H157" s="29"/>
      <x:c r="I157" s="29"/>
      <x:c r="J157" s="29"/>
      <x:c r="K157" s="29"/>
      <x:c r="L157" s="29"/>
      <x:c r="M157" s="29"/>
      <x:c r="N157" s="29"/>
      <x:c r="O157" s="29"/>
      <x:c r="P157" s="29"/>
      <x:c r="Q157" s="29"/>
      <x:c r="R157" s="29"/>
      <x:c r="S157" s="29"/>
      <x:c r="T157" s="29"/>
      <x:c r="U157" s="29"/>
      <x:c r="V157" s="29"/>
      <x:c r="W157" s="29"/>
      <x:c r="X157" s="29"/>
      <x:c r="Y157" s="29"/>
      <x:c r="Z157" s="29"/>
    </x:row>
    <x:row r="158">
      <x:c r="A158" s="29"/>
      <x:c r="B158" s="29"/>
      <x:c r="C158" s="29"/>
      <x:c r="D158" s="29"/>
      <x:c r="E158" s="29"/>
      <x:c r="F158" s="29"/>
      <x:c r="G158" s="29"/>
      <x:c r="H158" s="29"/>
      <x:c r="I158" s="29"/>
      <x:c r="J158" s="29"/>
      <x:c r="K158" s="29"/>
      <x:c r="L158" s="29"/>
      <x:c r="M158" s="29"/>
      <x:c r="N158" s="29"/>
      <x:c r="O158" s="29"/>
      <x:c r="P158" s="29"/>
      <x:c r="Q158" s="29"/>
      <x:c r="R158" s="29"/>
      <x:c r="S158" s="29"/>
      <x:c r="T158" s="29"/>
      <x:c r="U158" s="29"/>
      <x:c r="V158" s="29"/>
      <x:c r="W158" s="29"/>
      <x:c r="X158" s="29"/>
      <x:c r="Y158" s="29"/>
      <x:c r="Z158" s="29"/>
    </x:row>
    <x:row r="159">
      <x:c r="A159" s="29"/>
      <x:c r="B159" s="29"/>
      <x:c r="C159" s="29"/>
      <x:c r="D159" s="29"/>
      <x:c r="E159" s="29"/>
      <x:c r="F159" s="29"/>
      <x:c r="G159" s="29"/>
      <x:c r="H159" s="29"/>
      <x:c r="I159" s="29"/>
      <x:c r="J159" s="29"/>
      <x:c r="K159" s="29"/>
      <x:c r="L159" s="29"/>
      <x:c r="M159" s="29"/>
      <x:c r="N159" s="29"/>
      <x:c r="O159" s="29"/>
      <x:c r="P159" s="29"/>
      <x:c r="Q159" s="29"/>
      <x:c r="R159" s="29"/>
      <x:c r="S159" s="29"/>
      <x:c r="T159" s="29"/>
      <x:c r="U159" s="29"/>
      <x:c r="V159" s="29"/>
      <x:c r="W159" s="29"/>
      <x:c r="X159" s="29"/>
      <x:c r="Y159" s="29"/>
      <x:c r="Z159" s="29"/>
    </x:row>
    <x:row r="160">
      <x:c r="A160" s="29"/>
      <x:c r="B160" s="29"/>
      <x:c r="C160" s="29"/>
      <x:c r="D160" s="29"/>
      <x:c r="E160" s="29"/>
      <x:c r="F160" s="29"/>
      <x:c r="G160" s="29"/>
      <x:c r="H160" s="29"/>
      <x:c r="I160" s="29"/>
      <x:c r="J160" s="29"/>
      <x:c r="K160" s="29"/>
      <x:c r="L160" s="29"/>
      <x:c r="M160" s="29"/>
      <x:c r="N160" s="29"/>
      <x:c r="O160" s="29"/>
      <x:c r="P160" s="29"/>
      <x:c r="Q160" s="29"/>
      <x:c r="R160" s="29"/>
      <x:c r="S160" s="29"/>
      <x:c r="T160" s="29"/>
      <x:c r="U160" s="29"/>
      <x:c r="V160" s="29"/>
      <x:c r="W160" s="29"/>
      <x:c r="X160" s="29"/>
      <x:c r="Y160" s="29"/>
      <x:c r="Z160" s="29"/>
    </x:row>
    <x:row r="161">
      <x:c r="A161" s="29"/>
      <x:c r="B161" s="29"/>
      <x:c r="C161" s="29"/>
      <x:c r="D161" s="29"/>
      <x:c r="E161" s="29"/>
      <x:c r="F161" s="29"/>
      <x:c r="G161" s="29"/>
      <x:c r="H161" s="29"/>
      <x:c r="I161" s="29"/>
      <x:c r="J161" s="29"/>
      <x:c r="K161" s="29"/>
      <x:c r="L161" s="29"/>
      <x:c r="M161" s="29"/>
      <x:c r="N161" s="29"/>
      <x:c r="O161" s="29"/>
      <x:c r="P161" s="29"/>
      <x:c r="Q161" s="29"/>
      <x:c r="R161" s="29"/>
      <x:c r="S161" s="29"/>
      <x:c r="T161" s="29"/>
      <x:c r="U161" s="29"/>
      <x:c r="V161" s="29"/>
      <x:c r="W161" s="29"/>
      <x:c r="X161" s="29"/>
      <x:c r="Y161" s="29"/>
      <x:c r="Z161" s="29"/>
    </x:row>
    <x:row r="162">
      <x:c r="A162" s="29"/>
      <x:c r="B162" s="29"/>
      <x:c r="C162" s="29"/>
      <x:c r="D162" s="29"/>
      <x:c r="E162" s="29"/>
      <x:c r="F162" s="29"/>
      <x:c r="G162" s="29"/>
      <x:c r="H162" s="29"/>
      <x:c r="I162" s="29"/>
      <x:c r="J162" s="29"/>
      <x:c r="K162" s="29"/>
      <x:c r="L162" s="29"/>
      <x:c r="M162" s="29"/>
      <x:c r="N162" s="29"/>
      <x:c r="O162" s="29"/>
      <x:c r="P162" s="29"/>
      <x:c r="Q162" s="29"/>
      <x:c r="R162" s="29"/>
      <x:c r="S162" s="29"/>
      <x:c r="T162" s="29"/>
      <x:c r="U162" s="29"/>
      <x:c r="V162" s="29"/>
      <x:c r="W162" s="29"/>
      <x:c r="X162" s="29"/>
      <x:c r="Y162" s="29"/>
      <x:c r="Z162" s="29"/>
    </x:row>
    <x:row r="163">
      <x:c r="A163" s="29"/>
      <x:c r="B163" s="29"/>
      <x:c r="C163" s="29"/>
      <x:c r="D163" s="29"/>
      <x:c r="E163" s="29"/>
      <x:c r="F163" s="29"/>
      <x:c r="G163" s="29"/>
      <x:c r="H163" s="29"/>
      <x:c r="I163" s="29"/>
      <x:c r="J163" s="29"/>
      <x:c r="K163" s="29"/>
      <x:c r="L163" s="29"/>
      <x:c r="M163" s="29"/>
      <x:c r="N163" s="29"/>
      <x:c r="O163" s="29"/>
      <x:c r="P163" s="29"/>
      <x:c r="Q163" s="29"/>
      <x:c r="R163" s="29"/>
      <x:c r="S163" s="29"/>
      <x:c r="T163" s="29"/>
      <x:c r="U163" s="29"/>
      <x:c r="V163" s="29"/>
      <x:c r="W163" s="29"/>
      <x:c r="X163" s="29"/>
      <x:c r="Y163" s="29"/>
      <x:c r="Z163" s="29"/>
    </x:row>
    <x:row r="164">
      <x:c r="A164" s="29"/>
      <x:c r="B164" s="29"/>
      <x:c r="C164" s="29"/>
      <x:c r="D164" s="29"/>
      <x:c r="E164" s="29"/>
      <x:c r="F164" s="29"/>
      <x:c r="G164" s="29"/>
      <x:c r="H164" s="29"/>
      <x:c r="I164" s="29"/>
      <x:c r="J164" s="29"/>
      <x:c r="K164" s="29"/>
      <x:c r="L164" s="29"/>
      <x:c r="M164" s="29"/>
      <x:c r="N164" s="29"/>
      <x:c r="O164" s="29"/>
      <x:c r="P164" s="29"/>
      <x:c r="Q164" s="29"/>
      <x:c r="R164" s="29"/>
      <x:c r="S164" s="29"/>
      <x:c r="T164" s="29"/>
      <x:c r="U164" s="29"/>
      <x:c r="V164" s="29"/>
      <x:c r="W164" s="29"/>
      <x:c r="X164" s="29"/>
      <x:c r="Y164" s="29"/>
      <x:c r="Z164" s="29"/>
    </x:row>
    <x:row r="165">
      <x:c r="A165" s="29"/>
      <x:c r="B165" s="29"/>
      <x:c r="C165" s="29"/>
      <x:c r="D165" s="29"/>
      <x:c r="E165" s="29"/>
      <x:c r="F165" s="29"/>
      <x:c r="G165" s="29"/>
      <x:c r="H165" s="29"/>
      <x:c r="I165" s="29"/>
      <x:c r="J165" s="29"/>
      <x:c r="K165" s="29"/>
      <x:c r="L165" s="29"/>
      <x:c r="M165" s="29"/>
      <x:c r="N165" s="29"/>
      <x:c r="O165" s="29"/>
      <x:c r="P165" s="29"/>
      <x:c r="Q165" s="29"/>
      <x:c r="R165" s="29"/>
      <x:c r="S165" s="29"/>
      <x:c r="T165" s="29"/>
      <x:c r="U165" s="29"/>
      <x:c r="V165" s="29"/>
      <x:c r="W165" s="29"/>
      <x:c r="X165" s="29"/>
      <x:c r="Y165" s="29"/>
      <x:c r="Z165" s="29"/>
    </x:row>
    <x:row r="166">
      <x:c r="A166" s="29"/>
      <x:c r="B166" s="29"/>
      <x:c r="C166" s="29"/>
      <x:c r="D166" s="29"/>
      <x:c r="E166" s="29"/>
      <x:c r="F166" s="29"/>
      <x:c r="G166" s="29"/>
      <x:c r="H166" s="29"/>
      <x:c r="I166" s="29"/>
      <x:c r="J166" s="29"/>
      <x:c r="K166" s="29"/>
      <x:c r="L166" s="29"/>
      <x:c r="M166" s="29"/>
      <x:c r="N166" s="29"/>
      <x:c r="O166" s="29"/>
      <x:c r="P166" s="29"/>
      <x:c r="Q166" s="29"/>
      <x:c r="R166" s="29"/>
      <x:c r="S166" s="29"/>
      <x:c r="T166" s="29"/>
      <x:c r="U166" s="29"/>
      <x:c r="V166" s="29"/>
      <x:c r="W166" s="29"/>
      <x:c r="X166" s="29"/>
      <x:c r="Y166" s="29"/>
      <x:c r="Z166" s="29"/>
    </x:row>
    <x:row r="167">
      <x:c r="A167" s="29"/>
      <x:c r="B167" s="29"/>
      <x:c r="C167" s="29"/>
      <x:c r="D167" s="29"/>
      <x:c r="E167" s="29"/>
      <x:c r="F167" s="29"/>
      <x:c r="G167" s="29"/>
      <x:c r="H167" s="29"/>
      <x:c r="I167" s="29"/>
      <x:c r="J167" s="29"/>
      <x:c r="K167" s="29"/>
      <x:c r="L167" s="29"/>
      <x:c r="M167" s="29"/>
      <x:c r="N167" s="29"/>
      <x:c r="O167" s="29"/>
      <x:c r="P167" s="29"/>
      <x:c r="Q167" s="29"/>
      <x:c r="R167" s="29"/>
      <x:c r="S167" s="29"/>
      <x:c r="T167" s="29"/>
      <x:c r="U167" s="29"/>
      <x:c r="V167" s="29"/>
      <x:c r="W167" s="29"/>
      <x:c r="X167" s="29"/>
      <x:c r="Y167" s="29"/>
      <x:c r="Z167" s="29"/>
    </x:row>
    <x:row r="168">
      <x:c r="A168" s="29"/>
      <x:c r="B168" s="29"/>
      <x:c r="C168" s="29"/>
      <x:c r="D168" s="29"/>
      <x:c r="E168" s="29"/>
      <x:c r="F168" s="29"/>
      <x:c r="G168" s="29"/>
      <x:c r="H168" s="29"/>
      <x:c r="I168" s="29"/>
      <x:c r="J168" s="29"/>
      <x:c r="K168" s="29"/>
      <x:c r="L168" s="29"/>
      <x:c r="M168" s="29"/>
      <x:c r="N168" s="29"/>
      <x:c r="O168" s="29"/>
      <x:c r="P168" s="29"/>
      <x:c r="Q168" s="29"/>
      <x:c r="R168" s="29"/>
      <x:c r="S168" s="29"/>
      <x:c r="T168" s="29"/>
      <x:c r="U168" s="29"/>
      <x:c r="V168" s="29"/>
      <x:c r="W168" s="29"/>
      <x:c r="X168" s="29"/>
      <x:c r="Y168" s="29"/>
      <x:c r="Z168" s="29"/>
    </x:row>
    <x:row r="169">
      <x:c r="A169" s="29"/>
      <x:c r="B169" s="29"/>
      <x:c r="C169" s="29"/>
      <x:c r="D169" s="29"/>
      <x:c r="E169" s="29"/>
      <x:c r="F169" s="29"/>
      <x:c r="G169" s="29"/>
      <x:c r="H169" s="29"/>
      <x:c r="I169" s="29"/>
      <x:c r="J169" s="29"/>
      <x:c r="K169" s="29"/>
      <x:c r="L169" s="29"/>
      <x:c r="M169" s="29"/>
      <x:c r="N169" s="29"/>
      <x:c r="O169" s="29"/>
      <x:c r="P169" s="29"/>
      <x:c r="Q169" s="29"/>
      <x:c r="R169" s="29"/>
      <x:c r="S169" s="29"/>
      <x:c r="T169" s="29"/>
      <x:c r="U169" s="29"/>
      <x:c r="V169" s="29"/>
      <x:c r="W169" s="29"/>
      <x:c r="X169" s="29"/>
      <x:c r="Y169" s="29"/>
      <x:c r="Z169" s="29"/>
    </x:row>
    <x:row r="170">
      <x:c r="A170" s="29"/>
      <x:c r="B170" s="29"/>
      <x:c r="C170" s="29"/>
      <x:c r="D170" s="29"/>
      <x:c r="E170" s="29"/>
      <x:c r="F170" s="29"/>
      <x:c r="G170" s="29"/>
      <x:c r="H170" s="29"/>
      <x:c r="I170" s="29"/>
      <x:c r="J170" s="29"/>
      <x:c r="K170" s="29"/>
      <x:c r="L170" s="29"/>
      <x:c r="M170" s="29"/>
      <x:c r="N170" s="29"/>
      <x:c r="O170" s="29"/>
      <x:c r="P170" s="29"/>
      <x:c r="Q170" s="29"/>
      <x:c r="R170" s="29"/>
      <x:c r="S170" s="29"/>
      <x:c r="T170" s="29"/>
      <x:c r="U170" s="29"/>
      <x:c r="V170" s="29"/>
      <x:c r="W170" s="29"/>
      <x:c r="X170" s="29"/>
      <x:c r="Y170" s="29"/>
      <x:c r="Z170" s="29"/>
    </x:row>
    <x:row r="171">
      <x:c r="A171" s="29"/>
      <x:c r="B171" s="29"/>
      <x:c r="C171" s="29"/>
      <x:c r="D171" s="29"/>
      <x:c r="E171" s="29"/>
      <x:c r="F171" s="29"/>
      <x:c r="G171" s="29"/>
      <x:c r="H171" s="29"/>
      <x:c r="I171" s="29"/>
      <x:c r="J171" s="29"/>
      <x:c r="K171" s="29"/>
      <x:c r="L171" s="29"/>
      <x:c r="M171" s="29"/>
      <x:c r="N171" s="29"/>
      <x:c r="O171" s="29"/>
      <x:c r="P171" s="29"/>
      <x:c r="Q171" s="29"/>
      <x:c r="R171" s="29"/>
      <x:c r="S171" s="29"/>
      <x:c r="T171" s="29"/>
      <x:c r="U171" s="29"/>
      <x:c r="V171" s="29"/>
      <x:c r="W171" s="29"/>
      <x:c r="X171" s="29"/>
      <x:c r="Y171" s="29"/>
      <x:c r="Z171" s="29"/>
    </x:row>
    <x:row r="172">
      <x:c r="A172" s="29"/>
      <x:c r="B172" s="29"/>
      <x:c r="C172" s="29"/>
      <x:c r="D172" s="29"/>
      <x:c r="E172" s="29"/>
      <x:c r="F172" s="29"/>
      <x:c r="G172" s="29"/>
      <x:c r="H172" s="29"/>
      <x:c r="I172" s="29"/>
      <x:c r="J172" s="29"/>
      <x:c r="K172" s="29"/>
      <x:c r="L172" s="29"/>
      <x:c r="M172" s="29"/>
      <x:c r="N172" s="29"/>
      <x:c r="O172" s="29"/>
      <x:c r="P172" s="29"/>
      <x:c r="Q172" s="29"/>
      <x:c r="R172" s="29"/>
      <x:c r="S172" s="29"/>
      <x:c r="T172" s="29"/>
      <x:c r="U172" s="29"/>
      <x:c r="V172" s="29"/>
      <x:c r="W172" s="29"/>
      <x:c r="X172" s="29"/>
      <x:c r="Y172" s="29"/>
      <x:c r="Z172" s="29"/>
    </x:row>
    <x:row r="173">
      <x:c r="A173" s="29"/>
      <x:c r="B173" s="29"/>
      <x:c r="C173" s="29"/>
      <x:c r="D173" s="29"/>
      <x:c r="E173" s="29"/>
      <x:c r="F173" s="29"/>
      <x:c r="G173" s="29"/>
      <x:c r="H173" s="29"/>
      <x:c r="I173" s="29"/>
      <x:c r="J173" s="29"/>
      <x:c r="K173" s="29"/>
      <x:c r="L173" s="29"/>
      <x:c r="M173" s="29"/>
      <x:c r="N173" s="29"/>
      <x:c r="O173" s="29"/>
      <x:c r="P173" s="29"/>
      <x:c r="Q173" s="29"/>
      <x:c r="R173" s="29"/>
      <x:c r="S173" s="29"/>
      <x:c r="T173" s="29"/>
      <x:c r="U173" s="29"/>
      <x:c r="V173" s="29"/>
      <x:c r="W173" s="29"/>
      <x:c r="X173" s="29"/>
      <x:c r="Y173" s="29"/>
      <x:c r="Z173" s="29"/>
    </x:row>
    <x:row r="174">
      <x:c r="A174" s="29"/>
      <x:c r="B174" s="29"/>
      <x:c r="C174" s="29"/>
      <x:c r="D174" s="29"/>
      <x:c r="E174" s="29"/>
      <x:c r="F174" s="29"/>
      <x:c r="G174" s="29"/>
      <x:c r="H174" s="29"/>
      <x:c r="I174" s="29"/>
      <x:c r="J174" s="29"/>
      <x:c r="K174" s="29"/>
      <x:c r="L174" s="29"/>
      <x:c r="M174" s="29"/>
      <x:c r="N174" s="29"/>
      <x:c r="O174" s="29"/>
      <x:c r="P174" s="29"/>
      <x:c r="Q174" s="29"/>
      <x:c r="R174" s="29"/>
      <x:c r="S174" s="29"/>
      <x:c r="T174" s="29"/>
      <x:c r="U174" s="29"/>
      <x:c r="V174" s="29"/>
      <x:c r="W174" s="29"/>
      <x:c r="X174" s="29"/>
      <x:c r="Y174" s="29"/>
      <x:c r="Z174" s="29"/>
    </x:row>
    <x:row r="175">
      <x:c r="A175" s="29"/>
      <x:c r="B175" s="29"/>
      <x:c r="C175" s="29"/>
      <x:c r="D175" s="29"/>
      <x:c r="E175" s="29"/>
      <x:c r="F175" s="29"/>
      <x:c r="G175" s="29"/>
      <x:c r="H175" s="29"/>
      <x:c r="I175" s="29"/>
      <x:c r="J175" s="29"/>
      <x:c r="K175" s="29"/>
      <x:c r="L175" s="29"/>
      <x:c r="M175" s="29"/>
      <x:c r="N175" s="29"/>
      <x:c r="O175" s="29"/>
      <x:c r="P175" s="29"/>
      <x:c r="Q175" s="29"/>
      <x:c r="R175" s="29"/>
      <x:c r="S175" s="29"/>
      <x:c r="T175" s="29"/>
      <x:c r="U175" s="29"/>
      <x:c r="V175" s="29"/>
      <x:c r="W175" s="29"/>
      <x:c r="X175" s="29"/>
      <x:c r="Y175" s="29"/>
      <x:c r="Z175" s="29"/>
    </x:row>
    <x:row r="176">
      <x:c r="A176" s="29"/>
      <x:c r="B176" s="29"/>
      <x:c r="C176" s="29"/>
      <x:c r="D176" s="29"/>
      <x:c r="E176" s="29"/>
      <x:c r="F176" s="29"/>
      <x:c r="G176" s="29"/>
      <x:c r="H176" s="29"/>
      <x:c r="I176" s="29"/>
      <x:c r="J176" s="29"/>
      <x:c r="K176" s="29"/>
      <x:c r="L176" s="29"/>
      <x:c r="M176" s="29"/>
      <x:c r="N176" s="29"/>
      <x:c r="O176" s="29"/>
      <x:c r="P176" s="29"/>
      <x:c r="Q176" s="29"/>
      <x:c r="R176" s="29"/>
      <x:c r="S176" s="29"/>
      <x:c r="T176" s="29"/>
      <x:c r="U176" s="29"/>
      <x:c r="V176" s="29"/>
      <x:c r="W176" s="29"/>
      <x:c r="X176" s="29"/>
      <x:c r="Y176" s="29"/>
      <x:c r="Z176" s="29"/>
    </x:row>
    <x:row r="177">
      <x:c r="A177" s="29"/>
      <x:c r="B177" s="29"/>
      <x:c r="C177" s="29"/>
      <x:c r="D177" s="29"/>
      <x:c r="E177" s="29"/>
      <x:c r="F177" s="29"/>
      <x:c r="G177" s="29"/>
      <x:c r="H177" s="29"/>
      <x:c r="I177" s="29"/>
      <x:c r="J177" s="29"/>
      <x:c r="K177" s="29"/>
      <x:c r="L177" s="29"/>
      <x:c r="M177" s="29"/>
      <x:c r="N177" s="29"/>
      <x:c r="O177" s="29"/>
      <x:c r="P177" s="29"/>
      <x:c r="Q177" s="29"/>
      <x:c r="R177" s="29"/>
      <x:c r="S177" s="29"/>
      <x:c r="T177" s="29"/>
      <x:c r="U177" s="29"/>
      <x:c r="V177" s="29"/>
      <x:c r="W177" s="29"/>
      <x:c r="X177" s="29"/>
      <x:c r="Y177" s="29"/>
      <x:c r="Z177" s="29"/>
    </x:row>
    <x:row r="178">
      <x:c r="A178" s="29"/>
      <x:c r="B178" s="29"/>
      <x:c r="C178" s="29"/>
      <x:c r="D178" s="29"/>
      <x:c r="E178" s="29"/>
      <x:c r="F178" s="29"/>
      <x:c r="G178" s="29"/>
      <x:c r="H178" s="29"/>
      <x:c r="I178" s="29"/>
      <x:c r="J178" s="29"/>
      <x:c r="K178" s="29"/>
      <x:c r="L178" s="29"/>
      <x:c r="M178" s="29"/>
      <x:c r="N178" s="29"/>
      <x:c r="O178" s="29"/>
      <x:c r="P178" s="29"/>
      <x:c r="Q178" s="29"/>
      <x:c r="R178" s="29"/>
      <x:c r="S178" s="29"/>
      <x:c r="T178" s="29"/>
      <x:c r="U178" s="29"/>
      <x:c r="V178" s="29"/>
      <x:c r="W178" s="29"/>
      <x:c r="X178" s="29"/>
      <x:c r="Y178" s="29"/>
      <x:c r="Z178" s="29"/>
    </x:row>
    <x:row r="179">
      <x:c r="A179" s="29"/>
      <x:c r="B179" s="29"/>
      <x:c r="C179" s="29"/>
      <x:c r="D179" s="29"/>
      <x:c r="E179" s="29"/>
      <x:c r="F179" s="29"/>
      <x:c r="G179" s="29"/>
      <x:c r="H179" s="29"/>
      <x:c r="I179" s="29"/>
      <x:c r="J179" s="29"/>
      <x:c r="K179" s="29"/>
      <x:c r="L179" s="29"/>
      <x:c r="M179" s="29"/>
      <x:c r="N179" s="29"/>
      <x:c r="O179" s="29"/>
      <x:c r="P179" s="29"/>
      <x:c r="Q179" s="29"/>
      <x:c r="R179" s="29"/>
      <x:c r="S179" s="29"/>
      <x:c r="T179" s="29"/>
      <x:c r="U179" s="29"/>
      <x:c r="V179" s="29"/>
      <x:c r="W179" s="29"/>
      <x:c r="X179" s="29"/>
      <x:c r="Y179" s="29"/>
      <x:c r="Z179" s="29"/>
    </x:row>
    <x:row r="180">
      <x:c r="A180" s="29"/>
      <x:c r="B180" s="29"/>
      <x:c r="C180" s="29"/>
      <x:c r="D180" s="29"/>
      <x:c r="E180" s="29"/>
      <x:c r="F180" s="29"/>
      <x:c r="G180" s="29"/>
      <x:c r="H180" s="29"/>
      <x:c r="I180" s="29"/>
      <x:c r="J180" s="29"/>
      <x:c r="K180" s="29"/>
      <x:c r="L180" s="29"/>
      <x:c r="M180" s="29"/>
      <x:c r="N180" s="29"/>
      <x:c r="O180" s="29"/>
      <x:c r="P180" s="29"/>
      <x:c r="Q180" s="29"/>
      <x:c r="R180" s="29"/>
      <x:c r="S180" s="29"/>
      <x:c r="T180" s="29"/>
      <x:c r="U180" s="29"/>
      <x:c r="V180" s="29"/>
      <x:c r="W180" s="29"/>
      <x:c r="X180" s="29"/>
      <x:c r="Y180" s="29"/>
      <x:c r="Z180" s="29"/>
    </x:row>
    <x:row r="181">
      <x:c r="A181" s="29"/>
      <x:c r="B181" s="29"/>
      <x:c r="C181" s="29"/>
      <x:c r="D181" s="29"/>
      <x:c r="E181" s="29"/>
      <x:c r="F181" s="29"/>
      <x:c r="G181" s="29"/>
      <x:c r="H181" s="29"/>
      <x:c r="I181" s="29"/>
      <x:c r="J181" s="29"/>
      <x:c r="K181" s="29"/>
      <x:c r="L181" s="29"/>
      <x:c r="M181" s="29"/>
      <x:c r="N181" s="29"/>
      <x:c r="O181" s="29"/>
      <x:c r="P181" s="29"/>
      <x:c r="Q181" s="29"/>
      <x:c r="R181" s="29"/>
      <x:c r="S181" s="29"/>
      <x:c r="T181" s="29"/>
      <x:c r="U181" s="29"/>
      <x:c r="V181" s="29"/>
      <x:c r="W181" s="29"/>
      <x:c r="X181" s="29"/>
      <x:c r="Y181" s="29"/>
      <x:c r="Z181" s="29"/>
    </x:row>
    <x:row r="182">
      <x:c r="A182" s="29"/>
      <x:c r="B182" s="29"/>
      <x:c r="C182" s="29"/>
      <x:c r="D182" s="29"/>
      <x:c r="E182" s="29"/>
      <x:c r="F182" s="29"/>
      <x:c r="G182" s="29"/>
      <x:c r="H182" s="29"/>
      <x:c r="I182" s="29"/>
      <x:c r="J182" s="29"/>
      <x:c r="K182" s="29"/>
      <x:c r="L182" s="29"/>
      <x:c r="M182" s="29"/>
      <x:c r="N182" s="29"/>
      <x:c r="O182" s="29"/>
      <x:c r="P182" s="29"/>
      <x:c r="Q182" s="29"/>
      <x:c r="R182" s="29"/>
      <x:c r="S182" s="29"/>
      <x:c r="T182" s="29"/>
      <x:c r="U182" s="29"/>
      <x:c r="V182" s="29"/>
      <x:c r="W182" s="29"/>
      <x:c r="X182" s="29"/>
      <x:c r="Y182" s="29"/>
      <x:c r="Z182" s="29"/>
    </x:row>
    <x:row r="183">
      <x:c r="A183" s="29"/>
      <x:c r="B183" s="29"/>
      <x:c r="C183" s="29"/>
      <x:c r="D183" s="29"/>
      <x:c r="E183" s="29"/>
      <x:c r="F183" s="29"/>
      <x:c r="G183" s="29"/>
      <x:c r="H183" s="29"/>
      <x:c r="I183" s="29"/>
      <x:c r="J183" s="29"/>
      <x:c r="K183" s="29"/>
      <x:c r="L183" s="29"/>
      <x:c r="M183" s="29"/>
      <x:c r="N183" s="29"/>
      <x:c r="O183" s="29"/>
      <x:c r="P183" s="29"/>
      <x:c r="Q183" s="29"/>
      <x:c r="R183" s="29"/>
      <x:c r="S183" s="29"/>
      <x:c r="T183" s="29"/>
      <x:c r="U183" s="29"/>
      <x:c r="V183" s="29"/>
      <x:c r="W183" s="29"/>
      <x:c r="X183" s="29"/>
      <x:c r="Y183" s="29"/>
      <x:c r="Z183" s="29"/>
    </x:row>
    <x:row r="184">
      <x:c r="A184" s="29"/>
      <x:c r="B184" s="29"/>
      <x:c r="C184" s="29"/>
      <x:c r="D184" s="29"/>
      <x:c r="E184" s="29"/>
      <x:c r="F184" s="29"/>
      <x:c r="G184" s="29"/>
      <x:c r="H184" s="29"/>
      <x:c r="I184" s="29"/>
      <x:c r="J184" s="29"/>
      <x:c r="K184" s="29"/>
      <x:c r="L184" s="29"/>
      <x:c r="M184" s="29"/>
      <x:c r="N184" s="29"/>
      <x:c r="O184" s="29"/>
      <x:c r="P184" s="29"/>
      <x:c r="Q184" s="29"/>
      <x:c r="R184" s="29"/>
      <x:c r="S184" s="29"/>
      <x:c r="T184" s="29"/>
      <x:c r="U184" s="29"/>
      <x:c r="V184" s="29"/>
      <x:c r="W184" s="29"/>
      <x:c r="X184" s="29"/>
      <x:c r="Y184" s="29"/>
      <x:c r="Z184" s="29"/>
    </x:row>
    <x:row r="185">
      <x:c r="A185" s="29"/>
      <x:c r="B185" s="29"/>
      <x:c r="C185" s="29"/>
      <x:c r="D185" s="29"/>
      <x:c r="E185" s="29"/>
      <x:c r="F185" s="29"/>
      <x:c r="G185" s="29"/>
      <x:c r="H185" s="29"/>
      <x:c r="I185" s="29"/>
      <x:c r="J185" s="29"/>
      <x:c r="K185" s="29"/>
      <x:c r="L185" s="29"/>
      <x:c r="M185" s="29"/>
      <x:c r="N185" s="29"/>
      <x:c r="O185" s="29"/>
      <x:c r="P185" s="29"/>
      <x:c r="Q185" s="29"/>
      <x:c r="R185" s="29"/>
      <x:c r="S185" s="29"/>
      <x:c r="T185" s="29"/>
      <x:c r="U185" s="29"/>
      <x:c r="V185" s="29"/>
      <x:c r="W185" s="29"/>
      <x:c r="X185" s="29"/>
      <x:c r="Y185" s="29"/>
      <x:c r="Z185" s="29"/>
    </x:row>
    <x:row r="186">
      <x:c r="A186" s="29"/>
      <x:c r="B186" s="29"/>
      <x:c r="C186" s="29"/>
      <x:c r="D186" s="29"/>
      <x:c r="E186" s="29"/>
      <x:c r="F186" s="29"/>
      <x:c r="G186" s="29"/>
      <x:c r="H186" s="29"/>
      <x:c r="I186" s="29"/>
      <x:c r="J186" s="29"/>
      <x:c r="K186" s="29"/>
      <x:c r="L186" s="29"/>
      <x:c r="M186" s="29"/>
      <x:c r="N186" s="29"/>
      <x:c r="O186" s="29"/>
      <x:c r="P186" s="29"/>
      <x:c r="Q186" s="29"/>
      <x:c r="R186" s="29"/>
      <x:c r="S186" s="29"/>
      <x:c r="T186" s="29"/>
      <x:c r="U186" s="29"/>
      <x:c r="V186" s="29"/>
      <x:c r="W186" s="29"/>
      <x:c r="X186" s="29"/>
      <x:c r="Y186" s="29"/>
      <x:c r="Z186" s="29"/>
    </x:row>
    <x:row r="187">
      <x:c r="A187" s="29"/>
      <x:c r="B187" s="29"/>
      <x:c r="C187" s="29"/>
      <x:c r="D187" s="29"/>
      <x:c r="E187" s="29"/>
      <x:c r="F187" s="29"/>
      <x:c r="G187" s="29"/>
      <x:c r="H187" s="29"/>
      <x:c r="I187" s="29"/>
      <x:c r="J187" s="29"/>
      <x:c r="K187" s="29"/>
      <x:c r="L187" s="29"/>
      <x:c r="M187" s="29"/>
      <x:c r="N187" s="29"/>
      <x:c r="O187" s="29"/>
      <x:c r="P187" s="29"/>
      <x:c r="Q187" s="29"/>
      <x:c r="R187" s="29"/>
      <x:c r="S187" s="29"/>
      <x:c r="T187" s="29"/>
      <x:c r="U187" s="29"/>
      <x:c r="V187" s="29"/>
      <x:c r="W187" s="29"/>
      <x:c r="X187" s="29"/>
      <x:c r="Y187" s="29"/>
      <x:c r="Z187" s="29"/>
    </x:row>
    <x:row r="188">
      <x:c r="A188" s="29"/>
      <x:c r="B188" s="29"/>
      <x:c r="C188" s="29"/>
      <x:c r="D188" s="29"/>
      <x:c r="E188" s="29"/>
      <x:c r="F188" s="29"/>
      <x:c r="G188" s="29"/>
      <x:c r="H188" s="29"/>
      <x:c r="I188" s="29"/>
      <x:c r="J188" s="29"/>
      <x:c r="K188" s="29"/>
      <x:c r="L188" s="29"/>
      <x:c r="M188" s="29"/>
      <x:c r="N188" s="29"/>
      <x:c r="O188" s="29"/>
      <x:c r="P188" s="29"/>
      <x:c r="Q188" s="29"/>
      <x:c r="R188" s="29"/>
      <x:c r="S188" s="29"/>
      <x:c r="T188" s="29"/>
      <x:c r="U188" s="29"/>
      <x:c r="V188" s="29"/>
      <x:c r="W188" s="29"/>
      <x:c r="X188" s="29"/>
      <x:c r="Y188" s="29"/>
      <x:c r="Z188" s="29"/>
    </x:row>
    <x:row r="189">
      <x:c r="A189" s="29"/>
      <x:c r="B189" s="29"/>
      <x:c r="C189" s="29"/>
      <x:c r="D189" s="29"/>
      <x:c r="E189" s="29"/>
      <x:c r="F189" s="29"/>
      <x:c r="G189" s="29"/>
      <x:c r="H189" s="29"/>
      <x:c r="I189" s="29"/>
      <x:c r="J189" s="29"/>
      <x:c r="K189" s="29"/>
      <x:c r="L189" s="29"/>
      <x:c r="M189" s="29"/>
      <x:c r="N189" s="29"/>
      <x:c r="O189" s="29"/>
      <x:c r="P189" s="29"/>
      <x:c r="Q189" s="29"/>
      <x:c r="R189" s="29"/>
      <x:c r="S189" s="29"/>
      <x:c r="T189" s="29"/>
      <x:c r="U189" s="29"/>
      <x:c r="V189" s="29"/>
      <x:c r="W189" s="29"/>
      <x:c r="X189" s="29"/>
      <x:c r="Y189" s="29"/>
      <x:c r="Z189" s="29"/>
    </x:row>
    <x:row r="190">
      <x:c r="A190" s="29"/>
      <x:c r="B190" s="29"/>
      <x:c r="C190" s="29"/>
      <x:c r="D190" s="29"/>
      <x:c r="E190" s="29"/>
      <x:c r="F190" s="29"/>
      <x:c r="G190" s="29"/>
      <x:c r="H190" s="29"/>
      <x:c r="I190" s="29"/>
      <x:c r="J190" s="29"/>
      <x:c r="K190" s="29"/>
      <x:c r="L190" s="29"/>
      <x:c r="M190" s="29"/>
      <x:c r="N190" s="29"/>
      <x:c r="O190" s="29"/>
      <x:c r="P190" s="29"/>
      <x:c r="Q190" s="29"/>
      <x:c r="R190" s="29"/>
      <x:c r="S190" s="29"/>
      <x:c r="T190" s="29"/>
      <x:c r="U190" s="29"/>
      <x:c r="V190" s="29"/>
      <x:c r="W190" s="29"/>
      <x:c r="X190" s="29"/>
      <x:c r="Y190" s="29"/>
      <x:c r="Z190" s="29"/>
    </x:row>
    <x:row r="191">
      <x:c r="A191" s="29"/>
      <x:c r="B191" s="29"/>
      <x:c r="C191" s="29"/>
      <x:c r="D191" s="29"/>
      <x:c r="E191" s="29"/>
      <x:c r="F191" s="29"/>
      <x:c r="G191" s="29"/>
      <x:c r="H191" s="29"/>
      <x:c r="I191" s="29"/>
      <x:c r="J191" s="29"/>
      <x:c r="K191" s="29"/>
      <x:c r="L191" s="29"/>
      <x:c r="M191" s="29"/>
      <x:c r="N191" s="29"/>
      <x:c r="O191" s="29"/>
      <x:c r="P191" s="29"/>
      <x:c r="Q191" s="29"/>
      <x:c r="R191" s="29"/>
      <x:c r="S191" s="29"/>
      <x:c r="T191" s="29"/>
      <x:c r="U191" s="29"/>
      <x:c r="V191" s="29"/>
      <x:c r="W191" s="29"/>
      <x:c r="X191" s="29"/>
      <x:c r="Y191" s="29"/>
      <x:c r="Z191" s="29"/>
    </x:row>
    <x:row r="192">
      <x:c r="A192" s="29"/>
      <x:c r="B192" s="29"/>
      <x:c r="C192" s="29"/>
      <x:c r="D192" s="29"/>
      <x:c r="E192" s="29"/>
      <x:c r="F192" s="29"/>
      <x:c r="G192" s="29"/>
      <x:c r="H192" s="29"/>
      <x:c r="I192" s="29"/>
      <x:c r="J192" s="29"/>
      <x:c r="K192" s="29"/>
      <x:c r="L192" s="29"/>
      <x:c r="M192" s="29"/>
      <x:c r="N192" s="29"/>
      <x:c r="O192" s="29"/>
      <x:c r="P192" s="29"/>
      <x:c r="Q192" s="29"/>
      <x:c r="R192" s="29"/>
      <x:c r="S192" s="29"/>
      <x:c r="T192" s="29"/>
      <x:c r="U192" s="29"/>
      <x:c r="V192" s="29"/>
      <x:c r="W192" s="29"/>
      <x:c r="X192" s="29"/>
      <x:c r="Y192" s="29"/>
      <x:c r="Z192" s="29"/>
    </x:row>
    <x:row r="193">
      <x:c r="A193" s="29"/>
      <x:c r="B193" s="29"/>
      <x:c r="C193" s="29"/>
      <x:c r="D193" s="29"/>
      <x:c r="E193" s="29"/>
      <x:c r="F193" s="29"/>
      <x:c r="G193" s="29"/>
      <x:c r="H193" s="29"/>
      <x:c r="I193" s="29"/>
      <x:c r="J193" s="29"/>
      <x:c r="K193" s="29"/>
      <x:c r="L193" s="29"/>
      <x:c r="M193" s="29"/>
      <x:c r="N193" s="29"/>
      <x:c r="O193" s="29"/>
      <x:c r="P193" s="29"/>
      <x:c r="Q193" s="29"/>
      <x:c r="R193" s="29"/>
      <x:c r="S193" s="29"/>
      <x:c r="T193" s="29"/>
      <x:c r="U193" s="29"/>
      <x:c r="V193" s="29"/>
      <x:c r="W193" s="29"/>
      <x:c r="X193" s="29"/>
      <x:c r="Y193" s="29"/>
      <x:c r="Z193" s="29"/>
    </x:row>
    <x:row r="194">
      <x:c r="A194" s="29"/>
      <x:c r="B194" s="29"/>
      <x:c r="C194" s="29"/>
      <x:c r="D194" s="29"/>
      <x:c r="E194" s="29"/>
      <x:c r="F194" s="29"/>
      <x:c r="G194" s="29"/>
      <x:c r="H194" s="29"/>
      <x:c r="I194" s="29"/>
      <x:c r="J194" s="29"/>
      <x:c r="K194" s="29"/>
      <x:c r="L194" s="29"/>
      <x:c r="M194" s="29"/>
      <x:c r="N194" s="29"/>
      <x:c r="O194" s="29"/>
      <x:c r="P194" s="29"/>
      <x:c r="Q194" s="29"/>
      <x:c r="R194" s="29"/>
      <x:c r="S194" s="29"/>
      <x:c r="T194" s="29"/>
      <x:c r="U194" s="29"/>
      <x:c r="V194" s="29"/>
      <x:c r="W194" s="29"/>
      <x:c r="X194" s="29"/>
      <x:c r="Y194" s="29"/>
      <x:c r="Z194" s="29"/>
    </x:row>
    <x:row r="195">
      <x:c r="A195" s="29"/>
      <x:c r="B195" s="29"/>
      <x:c r="C195" s="29"/>
      <x:c r="D195" s="29"/>
      <x:c r="E195" s="29"/>
      <x:c r="F195" s="29"/>
      <x:c r="G195" s="29"/>
      <x:c r="H195" s="29"/>
      <x:c r="I195" s="29"/>
      <x:c r="J195" s="29"/>
      <x:c r="K195" s="29"/>
      <x:c r="L195" s="29"/>
      <x:c r="M195" s="29"/>
      <x:c r="N195" s="29"/>
      <x:c r="O195" s="29"/>
      <x:c r="P195" s="29"/>
      <x:c r="Q195" s="29"/>
      <x:c r="R195" s="29"/>
      <x:c r="S195" s="29"/>
      <x:c r="T195" s="29"/>
      <x:c r="U195" s="29"/>
      <x:c r="V195" s="29"/>
      <x:c r="W195" s="29"/>
      <x:c r="X195" s="29"/>
      <x:c r="Y195" s="29"/>
      <x:c r="Z195" s="29"/>
    </x:row>
    <x:row r="196">
      <x:c r="A196" s="29"/>
      <x:c r="B196" s="29"/>
      <x:c r="C196" s="29"/>
      <x:c r="D196" s="29"/>
      <x:c r="E196" s="29"/>
      <x:c r="F196" s="29"/>
      <x:c r="G196" s="29"/>
      <x:c r="H196" s="29"/>
      <x:c r="I196" s="29"/>
      <x:c r="J196" s="29"/>
      <x:c r="K196" s="29"/>
      <x:c r="L196" s="29"/>
      <x:c r="M196" s="29"/>
      <x:c r="N196" s="29"/>
      <x:c r="O196" s="29"/>
      <x:c r="P196" s="29"/>
      <x:c r="Q196" s="29"/>
      <x:c r="R196" s="29"/>
      <x:c r="S196" s="29"/>
      <x:c r="T196" s="29"/>
      <x:c r="U196" s="29"/>
      <x:c r="V196" s="29"/>
      <x:c r="W196" s="29"/>
      <x:c r="X196" s="29"/>
      <x:c r="Y196" s="29"/>
      <x:c r="Z196" s="29"/>
    </x:row>
    <x:row r="197">
      <x:c r="A197" s="29"/>
      <x:c r="B197" s="29"/>
      <x:c r="C197" s="29"/>
      <x:c r="D197" s="29"/>
      <x:c r="E197" s="29"/>
      <x:c r="F197" s="29"/>
      <x:c r="G197" s="29"/>
      <x:c r="H197" s="29"/>
      <x:c r="I197" s="29"/>
      <x:c r="J197" s="29"/>
      <x:c r="K197" s="29"/>
      <x:c r="L197" s="29"/>
      <x:c r="M197" s="29"/>
      <x:c r="N197" s="29"/>
      <x:c r="O197" s="29"/>
      <x:c r="P197" s="29"/>
      <x:c r="Q197" s="29"/>
      <x:c r="R197" s="29"/>
      <x:c r="S197" s="29"/>
      <x:c r="T197" s="29"/>
      <x:c r="U197" s="29"/>
      <x:c r="V197" s="29"/>
      <x:c r="W197" s="29"/>
      <x:c r="X197" s="29"/>
      <x:c r="Y197" s="29"/>
      <x:c r="Z197" s="29"/>
    </x:row>
    <x:row r="198">
      <x:c r="A198" s="29"/>
      <x:c r="B198" s="29"/>
      <x:c r="C198" s="29"/>
      <x:c r="D198" s="29"/>
      <x:c r="E198" s="29"/>
      <x:c r="F198" s="29"/>
      <x:c r="G198" s="29"/>
      <x:c r="H198" s="29"/>
      <x:c r="I198" s="29"/>
      <x:c r="J198" s="29"/>
      <x:c r="K198" s="29"/>
      <x:c r="L198" s="29"/>
      <x:c r="M198" s="29"/>
      <x:c r="N198" s="29"/>
      <x:c r="O198" s="29"/>
      <x:c r="P198" s="29"/>
      <x:c r="Q198" s="29"/>
      <x:c r="R198" s="29"/>
      <x:c r="S198" s="29"/>
      <x:c r="T198" s="29"/>
      <x:c r="U198" s="29"/>
      <x:c r="V198" s="29"/>
      <x:c r="W198" s="29"/>
      <x:c r="X198" s="29"/>
      <x:c r="Y198" s="29"/>
      <x:c r="Z198" s="29"/>
    </x:row>
    <x:row r="199">
      <x:c r="A199" s="29"/>
      <x:c r="B199" s="29"/>
      <x:c r="C199" s="29"/>
      <x:c r="D199" s="29"/>
      <x:c r="E199" s="29"/>
      <x:c r="F199" s="29"/>
      <x:c r="G199" s="29"/>
      <x:c r="H199" s="29"/>
      <x:c r="I199" s="29"/>
      <x:c r="J199" s="29"/>
      <x:c r="K199" s="29"/>
      <x:c r="L199" s="29"/>
      <x:c r="M199" s="29"/>
      <x:c r="N199" s="29"/>
      <x:c r="O199" s="29"/>
      <x:c r="P199" s="29"/>
      <x:c r="Q199" s="29"/>
      <x:c r="R199" s="29"/>
      <x:c r="S199" s="29"/>
      <x:c r="T199" s="29"/>
      <x:c r="U199" s="29"/>
      <x:c r="V199" s="29"/>
      <x:c r="W199" s="29"/>
      <x:c r="X199" s="29"/>
      <x:c r="Y199" s="29"/>
      <x:c r="Z199" s="29"/>
    </x:row>
    <x:row r="200">
      <x:c r="A200" s="29"/>
      <x:c r="B200" s="29"/>
      <x:c r="C200" s="29"/>
      <x:c r="D200" s="29"/>
      <x:c r="E200" s="29"/>
      <x:c r="F200" s="29"/>
      <x:c r="G200" s="29"/>
      <x:c r="H200" s="29"/>
      <x:c r="I200" s="29"/>
      <x:c r="J200" s="29"/>
      <x:c r="K200" s="29"/>
      <x:c r="L200" s="29"/>
      <x:c r="M200" s="29"/>
      <x:c r="N200" s="29"/>
      <x:c r="O200" s="29"/>
      <x:c r="P200" s="29"/>
      <x:c r="Q200" s="29"/>
      <x:c r="R200" s="29"/>
      <x:c r="S200" s="29"/>
      <x:c r="T200" s="29"/>
      <x:c r="U200" s="29"/>
      <x:c r="V200" s="29"/>
      <x:c r="W200" s="29"/>
      <x:c r="X200" s="29"/>
      <x:c r="Y200" s="29"/>
      <x:c r="Z200" s="29"/>
    </x:row>
  </x:sheetData>
  <x:conditionalFormatting sqref="F2:F100">
    <x:cfRule type="expression" dxfId="7" priority="1">
      <x:formula>F2="READY WITH SOURCES"</x:formula>
    </x:cfRule>
    <x:cfRule type="expression" dxfId="8" priority="2">
      <x:formula>F2="HOLD"</x:formula>
    </x:cfRule>
  </x:conditionalFormatting>
  <x:dataValidations count="3">
    <x:dataValidation type="list" sqref="C2:C100">
      <x:formula1>"Verified,Lead - Needs Evidence,Needs Re-verify"</x:formula1>
    </x:dataValidation>
    <x:dataValidation type="list" sqref="E2:E100">
      <x:formula1>"Very High,High,Medium,Low"</x:formula1>
    </x:dataValidation>
    <x:dataValidation type="list" sqref="F2:F100">
      <x:formula1>"READY WITH SOURCES,HOLD,DRAFT ONLY,PUBLISHED"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247ff6ae8647fe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2" hidden="0" customWidth="1"/>
    <x:col min="4" max="4" width="14" hidden="0" customWidth="1"/>
    <x:col min="5" max="5" width="22" hidden="0" customWidth="1"/>
    <x:col min="6" max="6" width="12" hidden="0" customWidth="1"/>
    <x:col min="7" max="7" width="14" hidden="0" customWidth="1"/>
    <x:col min="8" max="8" width="14" hidden="0" customWidth="1"/>
    <x:col min="9" max="9" width="48" hidden="0" customWidth="1"/>
    <x:col min="10" max="10" width="38" hidden="0" customWidth="1"/>
  </x:cols>
  <x:sheetData>
    <x:row r="1">
      <x:c r="A1" s="43" t="str">
        <x:v>Task</x:v>
      </x:c>
      <x:c r="B1" s="43" t="str">
        <x:v>Workstream</x:v>
      </x:c>
      <x:c r="C1" s="43" t="str">
        <x:v>Priority</x:v>
      </x:c>
      <x:c r="D1" s="43" t="str">
        <x:v>Status</x:v>
      </x:c>
      <x:c r="E1" s="43" t="str">
        <x:v>Owner</x:v>
      </x:c>
      <x:c r="F1" s="43" t="str">
        <x:v>Due</x:v>
      </x:c>
      <x:c r="G1" s="43" t="str">
        <x:v>Completed Date</x:v>
      </x:c>
      <x:c r="H1" s="43" t="str">
        <x:v>Next Check</x:v>
      </x:c>
      <x:c r="I1" s="43" t="str">
        <x:v>Deliverable / Definition of Done</x:v>
      </x:c>
      <x:c r="J1" s="43" t="str">
        <x:v>Notes</x:v>
      </x:c>
    </x:row>
    <x:row r="2">
      <x:c r="A2" s="22" t="str">
        <x:v>Complete website accessibility/security launch gate</x:v>
      </x:c>
      <x:c r="B2" s="22" t="str">
        <x:v>Website / Data</x:v>
      </x:c>
      <x:c r="C2" s="22" t="str">
        <x:v>Critical</x:v>
      </x:c>
      <x:c r="D2" s="22" t="str">
        <x:v>Ready for Live QA</x:v>
      </x:c>
      <x:c r="E2" s="22" t="str">
        <x:v>GPT-5.6 Sol</x:v>
      </x:c>
      <x:c r="F2" s="22"/>
      <x:c r="G2" s="22"/>
      <x:c r="H2" s="22"/>
      <x:c r="I2" s="22" t="str">
        <x:v>Captions/transcripts; accessible PDF alternatives; keyboard/focus/screen-reader QA; live Cloudflare headers/domain/canonical QA; zero broken links.</x:v>
      </x:c>
      <x:c r="J2" s="22" t="str">
        <x:v>Oct. 1 audited V4 source now restricts Worker to GET/HEAD, strips sensitive legacy-forward headers, adds security headers and current canonical metadata. Live Cloudflare deployment/header check remains.</x:v>
      </x:c>
    </x:row>
    <x:row r="3">
      <x:c r="A3" s="22" t="str">
        <x:v>Launch Project Silo volunteer sign-up and role assignments</x:v>
      </x:c>
      <x:c r="B3" s="22" t="str">
        <x:v>Community</x:v>
      </x:c>
      <x:c r="C3" s="22" t="str">
        <x:v>Critical</x:v>
      </x:c>
      <x:c r="D3" s="22" t="str">
        <x:v>Ready</x:v>
      </x:c>
      <x:c r="E3" s="22" t="str">
        <x:v>GPT-5.6 Sol</x:v>
      </x:c>
      <x:c r="F3" s="22"/>
      <x:c r="G3" s="22"/>
      <x:c r="H3" s="22"/>
      <x:c r="I3" s="22" t="str">
        <x:v>Working public intake + roles + privacy notice + assignment tracking.</x:v>
      </x:c>
      <x:c r="J3" s="22" t="str">
        <x:v>Working volunteer role form is in the ready-to-deploy website; assignment tracking is in this workbook.</x:v>
      </x:c>
    </x:row>
    <x:row r="4">
      <x:c r="A4" s="22" t="str">
        <x:v>Launch transparent fundraising page</x:v>
      </x:c>
      <x:c r="B4" s="22" t="str">
        <x:v>Community</x:v>
      </x:c>
      <x:c r="C4" s="22" t="str">
        <x:v>Critical</x:v>
      </x:c>
      <x:c r="D4" s="22" t="str">
        <x:v>Waiting</x:v>
      </x:c>
      <x:c r="E4" s="22" t="str">
        <x:v>Rachael Nike + GPT-5.6 Sol</x:v>
      </x:c>
      <x:c r="F4" s="22"/>
      <x:c r="G4" s="22"/>
      <x:c r="H4" s="22"/>
      <x:c r="I4" s="22" t="str">
        <x:v>Public support page + purpose + expense categories + payment method + no tax-deductibility claim unless confirmed.</x:v>
      </x:c>
      <x:c r="J4" s="22" t="str">
        <x:v>Fundraising page and public ledger are built; online payment remains intentionally disabled until a payment account is selected and tested.</x:v>
      </x:c>
    </x:row>
    <x:row r="5">
      <x:c r="A5" s="22" t="str">
        <x:v>Launch public expense ledger</x:v>
      </x:c>
      <x:c r="B5" s="22" t="str">
        <x:v>Website / Data</x:v>
      </x:c>
      <x:c r="C5" s="22" t="str">
        <x:v>Critical</x:v>
      </x:c>
      <x:c r="D5" s="22" t="str">
        <x:v>Ready</x:v>
      </x:c>
      <x:c r="E5" s="22" t="str">
        <x:v>GPT-5.6 Sol</x:v>
      </x:c>
      <x:c r="F5" s="22"/>
      <x:c r="G5" s="22"/>
      <x:c r="H5" s="22"/>
      <x:c r="I5" s="22" t="str">
        <x:v>Public ledger with date/category/description/amount in/out/running balance/receipt reference.</x:v>
      </x:c>
      <x:c r="J5" s="22" t="str">
        <x:v>Public expense-ledger page + downloadable CSV built and ready to deploy.</x:v>
      </x:c>
    </x:row>
    <x:row r="6">
      <x:c r="A6" s="22" t="str">
        <x:v>Launch Project Silo public wiki / source index</x:v>
      </x:c>
      <x:c r="B6" s="22" t="str">
        <x:v>Website / Data</x:v>
      </x:c>
      <x:c r="C6" s="22" t="str">
        <x:v>Critical</x:v>
      </x:c>
      <x:c r="D6" s="22" t="str">
        <x:v>Ready</x:v>
      </x:c>
      <x:c r="E6" s="22" t="str">
        <x:v>GPT-5.6 Sol</x:v>
      </x:c>
      <x:c r="F6" s="22"/>
      <x:c r="G6" s="22"/>
      <x:c r="H6" s="22"/>
      <x:c r="I6" s="22" t="str">
        <x:v>Public sanitized wiki: zoning, power, water/wastewater, environment, roads, fiber, emergency response, records, timeline, questions, sources.</x:v>
      </x:c>
      <x:c r="J6" s="22" t="str">
        <x:v>Expanded public wiki + six technical dossiers built and ready to deploy.</x:v>
      </x:c>
    </x:row>
    <x:row r="7">
      <x:c r="A7" s="22" t="str">
        <x:v>Launch Project Silo-first blog</x:v>
      </x:c>
      <x:c r="B7" s="22" t="str">
        <x:v>Media</x:v>
      </x:c>
      <x:c r="C7" s="22" t="str">
        <x:v>High</x:v>
      </x:c>
      <x:c r="D7" s="22" t="str">
        <x:v>Ready</x:v>
      </x:c>
      <x:c r="E7" s="22" t="str">
        <x:v>GPT-5.6 Sol</x:v>
      </x:c>
      <x:c r="F7" s="22"/>
      <x:c r="G7" s="22"/>
      <x:c r="H7" s="22"/>
      <x:c r="I7" s="22" t="str">
        <x:v>Project Silo-first blog live with current DCAP identity and first current post.</x:v>
      </x:c>
      <x:c r="J7" s="22" t="str">
        <x:v>Project Silo-first blog + Sept. 28 status post built and ready to deploy.</x:v>
      </x:c>
    </x:row>
    <x:row r="8">
      <x:c r="A8" s="22" t="str">
        <x:v>Build power evidence dossier</x:v>
      </x:c>
      <x:c r="B8" s="22" t="str">
        <x:v>Power</x:v>
      </x:c>
      <x:c r="C8" s="22" t="str">
        <x:v>High</x:v>
      </x:c>
      <x:c r="D8" s="22" t="str">
        <x:v>Done</x:v>
      </x:c>
      <x:c r="E8" s="22" t="str">
        <x:v>GPT-5.6 Sol</x:v>
      </x:c>
      <x:c r="F8" s="22"/>
      <x:c r="G8" s="22"/>
      <x:c r="H8" s="22"/>
      <x:c r="I8" s="22" t="str">
        <x:v>Verified facts, unknowns, interconnection/transmission evidence, missing records, questions.</x:v>
      </x:c>
      <x:c r="J8" s="22" t="str">
        <x:v>Public power dossier completed in website package.</x:v>
      </x:c>
    </x:row>
    <x:row r="9">
      <x:c r="A9" s="22" t="str">
        <x:v>Build fiber / telecom evidence dossier</x:v>
      </x:c>
      <x:c r="B9" s="22" t="str">
        <x:v>Fiber / Transport</x:v>
      </x:c>
      <x:c r="C9" s="22" t="str">
        <x:v>High</x:v>
      </x:c>
      <x:c r="D9" s="22" t="str">
        <x:v>Done</x:v>
      </x:c>
      <x:c r="E9" s="22" t="str">
        <x:v>GPT-5.6 Sol</x:v>
      </x:c>
      <x:c r="F9" s="22"/>
      <x:c r="G9" s="22"/>
      <x:c r="H9" s="22"/>
      <x:c r="I9" s="22" t="str">
        <x:v>Routes, carriers, POPs, conduit/ROW, route diversity, permits, missing evidence.</x:v>
      </x:c>
      <x:c r="J9" s="22" t="str">
        <x:v>Public fiber / telecom dossier completed in website package.</x:v>
      </x:c>
    </x:row>
    <x:row r="10">
      <x:c r="A10" s="22" t="str">
        <x:v>Build water / wastewater evidence dossier</x:v>
      </x:c>
      <x:c r="B10" s="22" t="str">
        <x:v>Water / Wastewater</x:v>
      </x:c>
      <x:c r="C10" s="22" t="str">
        <x:v>High</x:v>
      </x:c>
      <x:c r="D10" s="22" t="str">
        <x:v>Done</x:v>
      </x:c>
      <x:c r="E10" s="22" t="str">
        <x:v>GPT-5.6 Sol</x:v>
      </x:c>
      <x:c r="F10" s="22"/>
      <x:c r="G10" s="22"/>
      <x:c r="H10" s="22"/>
      <x:c r="I10" s="22" t="str">
        <x:v>Cooling, demand, raw water, sewer/wastewater capacity, Lochbuie interface, agreements, missing evidence.</x:v>
      </x:c>
      <x:c r="J10" s="22" t="str">
        <x:v>Public water / wastewater dossier completed in website package.</x:v>
      </x:c>
    </x:row>
    <x:row r="11">
      <x:c r="A11" s="22" t="str">
        <x:v>Build roads / heavy-haul evidence dossier</x:v>
      </x:c>
      <x:c r="B11" s="22" t="str">
        <x:v>Research</x:v>
      </x:c>
      <x:c r="C11" s="22" t="str">
        <x:v>High</x:v>
      </x:c>
      <x:c r="D11" s="22" t="str">
        <x:v>Done</x:v>
      </x:c>
      <x:c r="E11" s="22" t="str">
        <x:v>GPT-5.6 Sol</x:v>
      </x:c>
      <x:c r="F11" s="22"/>
      <x:c r="G11" s="22"/>
      <x:c r="H11" s="22"/>
      <x:c r="I11" s="22" t="str">
        <x:v>TIS, WCR 4, 50th Ave, heavy haul, emergency access, road cost allocation.</x:v>
      </x:c>
      <x:c r="J11" s="22" t="str">
        <x:v>Public roads / traffic dossier completed in website package.</x:v>
      </x:c>
    </x:row>
    <x:row r="12">
      <x:c r="A12" s="22" t="str">
        <x:v>Build fire / HazMat evidence dossier</x:v>
      </x:c>
      <x:c r="B12" s="22" t="str">
        <x:v>Environment</x:v>
      </x:c>
      <x:c r="C12" s="22" t="str">
        <x:v>High</x:v>
      </x:c>
      <x:c r="D12" s="22" t="str">
        <x:v>Done</x:v>
      </x:c>
      <x:c r="E12" s="22" t="str">
        <x:v>GPT-5.6 Sol</x:v>
      </x:c>
      <x:c r="F12" s="22"/>
      <x:c r="G12" s="22"/>
      <x:c r="H12" s="22"/>
      <x:c r="I12" s="22" t="str">
        <x:v>Fire flow, generators/fuel, BESS, HazMat, first-responder equipment/training, emergency access.</x:v>
      </x:c>
      <x:c r="J12" s="22" t="str">
        <x:v>Public fire / HazMat dossier completed in website package.</x:v>
      </x:c>
    </x:row>
    <x:row r="13">
      <x:c r="A13" s="22" t="str">
        <x:v>Build noise / lighting evidence dossier</x:v>
      </x:c>
      <x:c r="B13" s="22" t="str">
        <x:v>Environment</x:v>
      </x:c>
      <x:c r="C13" s="22" t="str">
        <x:v>High</x:v>
      </x:c>
      <x:c r="D13" s="22" t="str">
        <x:v>Done</x:v>
      </x:c>
      <x:c r="E13" s="22" t="str">
        <x:v>GPT-5.6 Sol</x:v>
      </x:c>
      <x:c r="F13" s="22"/>
      <x:c r="G13" s="22"/>
      <x:c r="H13" s="22"/>
      <x:c r="I13" s="22" t="str">
        <x:v>Acoustic baseline/models; photometrics/glare/skyglow; enforcement; missing studies.</x:v>
      </x:c>
      <x:c r="J13" s="22" t="str">
        <x:v>Public noise / lighting dossier completed in website package.</x:v>
      </x:c>
    </x:row>
    <x:row r="14">
      <x:c r="A14" s="22" t="str">
        <x:v>Get separate DCAP project phone</x:v>
      </x:c>
      <x:c r="B14" s="22" t="str">
        <x:v>Privacy / Security</x:v>
      </x:c>
      <x:c r="C14" s="22" t="str">
        <x:v>High</x:v>
      </x:c>
      <x:c r="D14" s="22" t="str">
        <x:v>In Progress</x:v>
      </x:c>
      <x:c r="E14" s="22" t="str">
        <x:v>Rachael Nike</x:v>
      </x:c>
      <x:c r="F14" s="22"/>
      <x:c r="G14" s="22"/>
      <x:c r="H14" s="22"/>
      <x:c r="I14" s="22" t="str">
        <x:v>Project-only VoIP number; non-personal voicemail; no contact sync or public link to personal phone.</x:v>
      </x:c>
      <x:c r="J14" s="22" t="str">
        <x:v>Requires account setup by Rachael Nike.</x:v>
      </x:c>
    </x:row>
    <x:row r="15">
      <x:c r="A15" s="22" t="str">
        <x:v>Get DCAP business / virtual mailing address</x:v>
      </x:c>
      <x:c r="B15" s="22" t="str">
        <x:v>Privacy / Security</x:v>
      </x:c>
      <x:c r="C15" s="22" t="str">
        <x:v>High</x:v>
      </x:c>
      <x:c r="D15" s="22" t="str">
        <x:v>In Progress</x:v>
      </x:c>
      <x:c r="E15" s="22" t="str">
        <x:v>Rachael Nike</x:v>
      </x:c>
      <x:c r="F15" s="22"/>
      <x:c r="G15" s="22"/>
      <x:c r="H15" s="22"/>
      <x:c r="I15" s="22" t="str">
        <x:v>Business/virtual mailbox for public-facing DCAP use; never home address.</x:v>
      </x:c>
      <x:c r="J15" s="22" t="str">
        <x:v>Requires provider/account setup by Rachael Nike.</x:v>
      </x:c>
    </x:row>
    <x:row r="16">
      <x:c r="A16" s="22" t="str">
        <x:v>Prepare Sept 29 Greeley town hall packet</x:v>
      </x:c>
      <x:c r="B16" s="22" t="str">
        <x:v>Media</x:v>
      </x:c>
      <x:c r="C16" s="22" t="str">
        <x:v>Critical</x:v>
      </x:c>
      <x:c r="D16" s="22" t="str">
        <x:v>In Progress</x:v>
      </x:c>
      <x:c r="E16" s="22" t="str">
        <x:v>Rachael Nike + GPT-5.6 Sol</x:v>
      </x:c>
      <x:c r="F16" s="26" t="n">
        <x:v>46294</x:v>
      </x:c>
      <x:c r="G16" s="26"/>
      <x:c r="H16" s="26" t="n">
        <x:v>46294</x:v>
      </x:c>
      <x:c r="I16" s="22" t="str">
        <x:v>Quarter-sheet handout, business card/QR, &lt;=3-minute statement, three short questions, media brief/advisory.</x:v>
      </x:c>
      <x:c r="J16" s="22" t="str">
        <x:v>Canva assets created; copy below in chat.</x:v>
      </x:c>
    </x:row>
    <x:row r="17">
      <x:c r="A17" s="22" t="str">
        <x:v>Send Sept 29 Project Silo media blast</x:v>
      </x:c>
      <x:c r="B17" s="22" t="str">
        <x:v>Media</x:v>
      </x:c>
      <x:c r="C17" s="22" t="str">
        <x:v>Critical</x:v>
      </x:c>
      <x:c r="D17" s="22" t="str">
        <x:v>In Progress</x:v>
      </x:c>
      <x:c r="E17" s="22" t="str">
        <x:v>Rachael Nike + GPT-5.6 Sol</x:v>
      </x:c>
      <x:c r="F17" s="26" t="n">
        <x:v>46294</x:v>
      </x:c>
      <x:c r="G17" s="26"/>
      <x:c r="H17" s="26" t="n">
        <x:v>46295</x:v>
      </x:c>
      <x:c r="I17" s="22" t="str">
        <x:v>Send media brief + Sept 29 advisory; log recipients, send time, responses and follow-up.</x:v>
      </x:c>
      <x:c r="J17" s="22" t="str"/>
    </x:row>
    <x:row r="18">
      <x:c r="A18" s="22" t="str">
        <x:v>Pitch Kara Swisher / On with Kara Swisher</x:v>
      </x:c>
      <x:c r="B18" s="22" t="str">
        <x:v>Media</x:v>
      </x:c>
      <x:c r="C18" s="22" t="str">
        <x:v>High</x:v>
      </x:c>
      <x:c r="D18" s="22" t="str">
        <x:v>Ready</x:v>
      </x:c>
      <x:c r="E18" s="22" t="str">
        <x:v>Rachael Nike</x:v>
      </x:c>
      <x:c r="F18" s="26" t="n">
        <x:v>46294</x:v>
      </x:c>
      <x:c r="G18" s="26"/>
      <x:c r="H18" s="26" t="n">
        <x:v>46296</x:v>
      </x:c>
      <x:c r="I18" s="22" t="str">
        <x:v>Evidence-first national pitch tied to Aug. 6 data-center episode with Erin Brockovich.</x:v>
      </x:c>
      <x:c r="J18" s="22" t="str"/>
    </x:row>
    <x:row r="19">
      <x:c r="A19" s="22" t="str">
        <x:v>Publish Sept 29 Project Silo Substack</x:v>
      </x:c>
      <x:c r="B19" s="22" t="str">
        <x:v>Media</x:v>
      </x:c>
      <x:c r="C19" s="22" t="str">
        <x:v>High</x:v>
      </x:c>
      <x:c r="D19" s="22" t="str">
        <x:v>In Progress</x:v>
      </x:c>
      <x:c r="E19" s="22" t="str">
        <x:v>Rachael Nike + GPT-5.6 Sol</x:v>
      </x:c>
      <x:c r="F19" s="26" t="n">
        <x:v>46294</x:v>
      </x:c>
      <x:c r="G19" s="26"/>
      <x:c r="H19" s="26" t="n">
        <x:v>46294</x:v>
      </x:c>
      <x:c r="I19" s="22" t="str">
        <x:v>Publish sourced Project Silo update and tonight/Oct. 6 dates.</x:v>
      </x:c>
      <x:c r="J19" s="22" t="str"/>
    </x:row>
    <x:row r="20">
      <x:c r="A20" s="22" t="str">
        <x:v>Post Nextdoor committee call</x:v>
      </x:c>
      <x:c r="B20" s="22" t="str">
        <x:v>Community</x:v>
      </x:c>
      <x:c r="C20" s="22" t="str">
        <x:v>Critical</x:v>
      </x:c>
      <x:c r="D20" s="22" t="str">
        <x:v>Ready</x:v>
      </x:c>
      <x:c r="E20" s="22" t="str">
        <x:v>Rachael Nike</x:v>
      </x:c>
      <x:c r="F20" s="26" t="n">
        <x:v>46294</x:v>
      </x:c>
      <x:c r="G20" s="26"/>
      <x:c r="H20" s="26" t="n">
        <x:v>46294</x:v>
      </x:c>
      <x:c r="I20" s="22" t="str">
        <x:v>Recruit small flyer/handout team for King Soopers 50th &amp; Bridge meetup.</x:v>
      </x:c>
      <x:c r="J20" s="22" t="str">
        <x:v>Meetup time must be added before posting.</x:v>
      </x:c>
    </x:row>
    <x:row r="21">
      <x:c r="A21" s="22" t="str">
        <x:v>Print/distribute quarter-sheet handouts + business cards</x:v>
      </x:c>
      <x:c r="B21" s="22" t="str">
        <x:v>Community</x:v>
      </x:c>
      <x:c r="C21" s="22" t="str">
        <x:v>Critical</x:v>
      </x:c>
      <x:c r="D21" s="22" t="str">
        <x:v>Ready</x:v>
      </x:c>
      <x:c r="E21" s="22" t="str">
        <x:v>Rachael Nike + Volunteer Lead</x:v>
      </x:c>
      <x:c r="F21" s="26" t="n">
        <x:v>46294</x:v>
      </x:c>
      <x:c r="G21" s="26"/>
      <x:c r="H21" s="26" t="n">
        <x:v>46294</x:v>
      </x:c>
      <x:c r="I21" s="22" t="str">
        <x:v>Print Canva designs and phone-test every QR before bulk distribution.</x:v>
      </x:c>
      <x:c r="J21" s="22" t="str"/>
    </x:row>
    <x:row r="22">
      <x:c r="A22" s="22" t="str">
        <x:v>Submit Adams County Project Silo CORA</x:v>
      </x:c>
      <x:c r="B22" s="22" t="str">
        <x:v>Records</x:v>
      </x:c>
      <x:c r="C22" s="22" t="str">
        <x:v>Critical</x:v>
      </x:c>
      <x:c r="D22" s="22" t="str">
        <x:v>Ready</x:v>
      </x:c>
      <x:c r="E22" s="22" t="str">
        <x:v>Rachael Nike + GPT-5.6 Sol</x:v>
      </x:c>
      <x:c r="F22" s="26" t="n">
        <x:v>46294</x:v>
      </x:c>
      <x:c r="G22" s="26"/>
      <x:c r="H22" s="26" t="n">
        <x:v>46297</x:v>
      </x:c>
      <x:c r="I22" s="22" t="str">
        <x:v>Submit targeted Adams County CORA via official records custodian; log confirmation.</x:v>
      </x:c>
      <x:c r="J22" s="22" t="str">
        <x:v>Do not send the CORA separately to every commissioner.</x:v>
      </x:c>
    </x:row>
    <x:row r="23">
      <x:c r="A23" s="22" t="str">
        <x:v>Send ready Brighton + Weld CORAs</x:v>
      </x:c>
      <x:c r="B23" s="22" t="str">
        <x:v>Records</x:v>
      </x:c>
      <x:c r="C23" s="22" t="str">
        <x:v>Critical</x:v>
      </x:c>
      <x:c r="D23" s="22" t="str">
        <x:v>In Progress</x:v>
      </x:c>
      <x:c r="E23" s="22" t="str">
        <x:v>Rachael Nike</x:v>
      </x:c>
      <x:c r="F23" s="26" t="n">
        <x:v>46294</x:v>
      </x:c>
      <x:c r="G23" s="26"/>
      <x:c r="H23" s="26" t="n">
        <x:v>46297</x:v>
      </x:c>
      <x:c r="I23" s="22" t="str">
        <x:v>Submit 4 Brighton follow-ups + Weld request; log IDs and follow-up dates.</x:v>
      </x:c>
      <x:c r="J23" s="22" t="str"/>
    </x:row>
    <x:row r="24">
      <x:c r="A24" s="22" t="str">
        <x:v>Launch first Cursey Queen / Project Silo video</x:v>
      </x:c>
      <x:c r="B24" s="22" t="str">
        <x:v>Media</x:v>
      </x:c>
      <x:c r="C24" s="22" t="str">
        <x:v>High</x:v>
      </x:c>
      <x:c r="D24" s="22" t="str">
        <x:v>Ready</x:v>
      </x:c>
      <x:c r="E24" s="22" t="str">
        <x:v>Rachael Nike</x:v>
      </x:c>
      <x:c r="F24" s="26" t="n">
        <x:v>46294</x:v>
      </x:c>
      <x:c r="G24" s="26"/>
      <x:c r="H24" s="26" t="n">
        <x:v>46295</x:v>
      </x:c>
      <x:c r="I24" s="22" t="str">
        <x:v>Publish first video and a short; test YouTube Live eligibility.</x:v>
      </x:c>
      <x:c r="J24" s="22" t="str"/>
    </x:row>
    <x:row r="25">
      <x:c r="A25" s="22" t="str">
        <x:v>Deploy audited V4 Professional DCAP Worker</x:v>
      </x:c>
      <x:c r="B25" s="22" t="str">
        <x:v>Website / Security</x:v>
      </x:c>
      <x:c r="C25" s="22" t="str">
        <x:v>Critical</x:v>
      </x:c>
      <x:c r="D25" s="22" t="str">
        <x:v>Ready</x:v>
      </x:c>
      <x:c r="E25" s="22" t="str">
        <x:v>Rachael Nike</x:v>
      </x:c>
      <x:c r="F25" s="22" t="n">
        <x:v>46296</x:v>
      </x:c>
      <x:c r="G25" s="22"/>
      <x:c r="H25" s="22" t="n">
        <x:v>46296</x:v>
      </x:c>
      <x:c r="I25" s="22" t="str">
        <x:v>Deploy DCAP_Website_LOCKED_V4_PROFESSIONAL_AUDITED_2026-10-01.zip to existing dcap Worker; verify version.json, key pages, PDF download, 405 on POST and security headers.</x:v>
      </x:c>
      <x:c r="J25" s="22" t="str">
        <x:v>Do not deploy the older Sept. 30 or pre-audit Oct. 1 package.</x:v>
      </x:c>
    </x:row>
    <x:row r="26">
      <x:c r="A26" s="22" t="str">
        <x:v>Obtain enacted Lochbuie data-center moratorium ordinance</x:v>
      </x:c>
      <x:c r="B26" s="22" t="str">
        <x:v>Records / Legal</x:v>
      </x:c>
      <x:c r="C26" s="22" t="str">
        <x:v>High</x:v>
      </x:c>
      <x:c r="D26" s="22" t="str">
        <x:v>Open</x:v>
      </x:c>
      <x:c r="E26" s="22" t="str">
        <x:v>Rachael Nike + DCAP Records</x:v>
      </x:c>
      <x:c r="F26" s="22" t="n">
        <x:v>46296</x:v>
      </x:c>
      <x:c r="G26" s="22"/>
      <x:c r="H26" s="22" t="n">
        <x:v>46297</x:v>
      </x:c>
      <x:c r="I26" s="22" t="str">
        <x:v>Archive enacted ordinance, number, effective date, exceptions and exact scope.</x:v>
      </x:c>
      <x:c r="J26" s="22" t="str">
        <x:v>Current public record is supported by secondary reporting; exact ordinance terms remain unresolved.</x:v>
      </x:c>
    </x:row>
    <x:row r="27">
      <x:c r="A27" s="22" t="str">
        <x:v>Re-check Brighton Oct. 6 agenda and packet</x:v>
      </x:c>
      <x:c r="B27" s="22" t="str">
        <x:v>Records / Council</x:v>
      </x:c>
      <x:c r="C27" s="22" t="str">
        <x:v>Critical</x:v>
      </x:c>
      <x:c r="D27" s="22" t="str">
        <x:v>Open</x:v>
      </x:c>
      <x:c r="E27" s="22" t="str">
        <x:v>DCAP Records</x:v>
      </x:c>
      <x:c r="F27" s="22" t="n">
        <x:v>46296</x:v>
      </x:c>
      <x:c r="G27" s="22"/>
      <x:c r="H27" s="22" t="n">
        <x:v>46296</x:v>
      </x:c>
      <x:c r="I27" s="22" t="str">
        <x:v>Confirm whether Project Silo, a data-center moratorium, or related policy item is formally listed; archive agenda/packet.</x:v>
      </x:c>
      <x:c r="J27" s="22" t="str">
        <x:v>Meeting itself is confirmed; specific item remains unverified.</x:v>
      </x:c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</x:row>
    <x:row r="40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</x:row>
    <x:row r="4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</x:row>
    <x:row r="42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</x:row>
    <x:row r="43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</x:row>
    <x:row r="44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</x:row>
    <x:row r="45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</x:row>
    <x:row r="46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</x:row>
    <x:row r="47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</x:row>
    <x:row r="48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</x:row>
    <x:row r="49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</x:row>
    <x:row r="50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</x:row>
    <x:row r="5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</x:row>
    <x:row r="52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</x:row>
    <x:row r="53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</x:row>
    <x:row r="54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</x:row>
    <x:row r="55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</x:row>
    <x:row r="56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</x:row>
    <x:row r="57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</x:row>
    <x:row r="58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</x:row>
    <x:row r="59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</x:row>
    <x:row r="60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</x:row>
    <x:row r="6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</x:row>
    <x:row r="62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</x:row>
    <x:row r="63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</x:row>
    <x:row r="64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</x:row>
    <x:row r="65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</x:row>
    <x:row r="66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</x:row>
    <x:row r="67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</x:row>
    <x:row r="68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</x:row>
    <x:row r="69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</x:row>
    <x:row r="70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</x:row>
    <x:row r="7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</x:row>
    <x:row r="72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</x:row>
    <x:row r="73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</x:row>
    <x:row r="74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</x:row>
    <x:row r="75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</x:row>
    <x:row r="76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</x:row>
    <x:row r="77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</x:row>
    <x:row r="78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</x:row>
    <x:row r="79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</x:row>
    <x:row r="80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</x:row>
    <x:row r="8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</x:row>
    <x:row r="82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</x:row>
    <x:row r="83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</x:row>
    <x:row r="84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</x:row>
    <x:row r="85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</x:row>
    <x:row r="86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</x:row>
    <x:row r="87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</x:row>
    <x:row r="88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</x:row>
    <x:row r="89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</x:row>
    <x:row r="90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</x:row>
    <x:row r="9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</x:row>
    <x:row r="92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</x:row>
    <x:row r="93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</x:row>
    <x:row r="94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</x:row>
    <x:row r="95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</x:row>
    <x:row r="96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</x:row>
    <x:row r="97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</x:row>
    <x:row r="98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</x:row>
    <x:row r="99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</x:row>
    <x:row r="100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</x:row>
  </x:sheetData>
  <x:conditionalFormatting sqref="C2:C100">
    <x:cfRule type="expression" dxfId="9" priority="1">
      <x:formula>C2="Critical"</x:formula>
    </x:cfRule>
    <x:cfRule type="expression" dxfId="10" priority="2">
      <x:formula>C2="High"</x:formula>
    </x:cfRule>
  </x:conditionalFormatting>
  <x:conditionalFormatting sqref="D2:D100">
    <x:cfRule type="expression" dxfId="11" priority="3">
      <x:formula>D2="Done"</x:formula>
    </x:cfRule>
  </x:conditionalFormatting>
  <x:conditionalFormatting sqref="C16:C24">
    <x:cfRule type="expression" dxfId="20" priority="4">
      <x:formula>C16="Critical"</x:formula>
    </x:cfRule>
    <x:cfRule type="expression" dxfId="21" priority="5">
      <x:formula>C16="High"</x:formula>
    </x:cfRule>
  </x:conditionalFormatting>
  <x:dataValidations count="2">
    <x:dataValidation type="list" sqref="C2:C100">
      <x:formula1>"Critical,High,Medium,Low"</x:formula1>
    </x:dataValidation>
    <x:dataValidation type="list" sqref="D2:D100">
      <x:formula1>"Not Started,Ready,In Progress,Waiting,Blocked,Done"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20" hidden="0" customWidth="1"/>
    <x:col min="5" max="5" width="14" hidden="0" customWidth="1"/>
    <x:col min="6" max="6" width="64" hidden="0" customWidth="1"/>
  </x:cols>
  <x:sheetData>
    <x:row r="1">
      <x:c r="A1" s="43" t="str">
        <x:v>Launch Gate Item</x:v>
      </x:c>
      <x:c r="B1" s="43" t="str">
        <x:v>Status</x:v>
      </x:c>
      <x:c r="C1" s="43" t="str">
        <x:v>Pass / Fail</x:v>
      </x:c>
      <x:c r="D1" s="43" t="str">
        <x:v>Owner</x:v>
      </x:c>
      <x:c r="E1" s="43" t="str">
        <x:v>Verified Date</x:v>
      </x:c>
      <x:c r="F1" s="43" t="str">
        <x:v>Notes</x:v>
      </x:c>
    </x:row>
    <x:row r="2">
      <x:c r="A2" s="22" t="str">
        <x:v>Spanish landing page + navigation</x:v>
      </x:c>
      <x:c r="B2" s="22" t="str">
        <x:v>Built</x:v>
      </x:c>
      <x:c r="C2" s="22" t="str">
        <x:v>PASS</x:v>
      </x:c>
      <x:c r="D2" s="22" t="str">
        <x:v>GPT-5.6 Sol</x:v>
      </x:c>
      <x:c r="E2" s="22" t="n">
        <x:v>46293</x:v>
      </x:c>
      <x:c r="F2" s="22" t="str">
        <x:v>Spanish page and nav present in audited package.</x:v>
      </x:c>
    </x:row>
    <x:row r="3">
      <x:c r="A3" s="22" t="str">
        <x:v>Current DCAP email everywhere</x:v>
      </x:c>
      <x:c r="B3" s="22" t="str">
        <x:v>Audited</x:v>
      </x:c>
      <x:c r="C3" s="22" t="str">
        <x:v>PASS</x:v>
      </x:c>
      <x:c r="D3" s="22" t="str">
        <x:v>GPT-5.6 Sol</x:v>
      </x:c>
      <x:c r="E3" s="22" t="n">
        <x:v>46293</x:v>
      </x:c>
      <x:c r="F3" s="22" t="str">
        <x:v>datacenteraccountability@pm.me in current site; old email remains only in historical archive PDFs.</x:v>
      </x:c>
    </x:row>
    <x:row r="4">
      <x:c r="A4" s="22" t="str">
        <x:v>Internal links</x:v>
      </x:c>
      <x:c r="B4" s="22" t="str">
        <x:v>Audited</x:v>
      </x:c>
      <x:c r="C4" s="22" t="str">
        <x:v>PASS</x:v>
      </x:c>
      <x:c r="D4" s="22" t="str">
        <x:v>GPT-5.6 Sol</x:v>
      </x:c>
      <x:c r="E4" s="22" t="n">
        <x:v>46293</x:v>
      </x:c>
      <x:c r="F4" s="22" t="str">
        <x:v>0 broken local links after repair pass.</x:v>
      </x:c>
    </x:row>
    <x:row r="5">
      <x:c r="A5" s="22" t="str">
        <x:v>Private Notion / ChatGPT links absent</x:v>
      </x:c>
      <x:c r="B5" s="22" t="str">
        <x:v>Audited</x:v>
      </x:c>
      <x:c r="C5" s="22" t="str">
        <x:v>PASS</x:v>
      </x:c>
      <x:c r="D5" s="22" t="str">
        <x:v>GPT-5.6 Sol</x:v>
      </x:c>
      <x:c r="E5" s="22" t="n">
        <x:v>46293</x:v>
      </x:c>
      <x:c r="F5" s="22" t="str">
        <x:v>No private Notion/ChatGPT links found in launch package.</x:v>
      </x:c>
    </x:row>
    <x:row r="6">
      <x:c r="A6" s="22" t="str">
        <x:v>Security headers configured</x:v>
      </x:c>
      <x:c r="B6" s="22" t="str">
        <x:v>Patched in V4 audited source</x:v>
      </x:c>
      <x:c r="C6" s="22" t="str">
        <x:v>PASS SOURCE / LIVE CHECK</x:v>
      </x:c>
      <x:c r="D6" s="22" t="str">
        <x:v>GPT-5.6 Sol</x:v>
      </x:c>
      <x:c r="E6" s="22" t="n">
        <x:v>46296</x:v>
      </x:c>
      <x:c r="F6" s="22" t="str">
        <x:v>Worker now accepts GET/HEAD only, strips sensitive headers on legacy fallback, and adds security headers. Re-verify actual response headers after Cloudflare deployment.</x:v>
      </x:c>
    </x:row>
    <x:row r="7">
      <x:c r="A7" s="22" t="str">
        <x:v>Captions / transcripts for public videos</x:v>
      </x:c>
      <x:c r="B7" s="22" t="str">
        <x:v>Retested</x:v>
      </x:c>
      <x:c r="C7" s="22" t="str">
        <x:v>PASS</x:v>
      </x:c>
      <x:c r="D7" s="22" t="str">
        <x:v>GPT-5.6 Sol</x:v>
      </x:c>
      <x:c r="E7" s="26" t="n">
        <x:v>46294</x:v>
      </x:c>
      <x:c r="F7" s="22" t="str">
        <x:v>Both locally hosted videos are silent visual explainers. media.html links each video to a dedicated text transcript / visual-description page. Caption/transcript requirement passes for these two videos.</x:v>
      </x:c>
    </x:row>
    <x:row r="8">
      <x:c r="A8" s="22" t="str">
        <x:v>Accessible alternatives for untagged PDFs</x:v>
      </x:c>
      <x:c r="B8" s="22" t="str">
        <x:v>Retested</x:v>
      </x:c>
      <x:c r="C8" s="22" t="str">
        <x:v>PARTIAL</x:v>
      </x:c>
      <x:c r="D8" s="22" t="str">
        <x:v>GPT-5.6 Sol</x:v>
      </x:c>
      <x:c r="E8" s="26" t="n">
        <x:v>46294</x:v>
      </x:c>
      <x:c r="F8" s="22" t="str">
        <x:v>Accessible HTML summaries exist for core Project Silo source PDFs DOC-001 through DOC-009. The IPE Solutions PDF and several downloadable historical/media PDFs do not yet have equivalent accessible HTML alternatives, so the all-PDF gate is not fully closed.</x:v>
      </x:c>
    </x:row>
    <x:row r="9">
      <x:c r="A9" s="22" t="str">
        <x:v>Keyboard / focus / manual screen-reader QA</x:v>
      </x:c>
      <x:c r="B9" s="22" t="str">
        <x:v>Retested</x:v>
      </x:c>
      <x:c r="C9" s="22" t="str">
        <x:v>PARTIAL</x:v>
      </x:c>
      <x:c r="D9" s="22" t="str">
        <x:v>GPT-5.6 Sol</x:v>
      </x:c>
      <x:c r="E9" s="26" t="n">
        <x:v>46294</x:v>
      </x:c>
      <x:c r="F9" s="22" t="str">
        <x:v>Source-level keyboard QA passes on the main pages: skip links, focus styling, labeled mobile menu and main-content target are present. The Spanish page lacks the same skip/menu treatment in the audited package, and a manual VoiceOver/NVDA smoke test is still required.</x:v>
      </x:c>
    </x:row>
    <x:row r="10">
      <x:c r="A10" s="22" t="str">
        <x:v>Live Cloudflare headers / domain / canonical QA</x:v>
      </x:c>
      <x:c r="B10" s="22" t="str">
        <x:v>Patched source</x:v>
      </x:c>
      <x:c r="C10" s="22" t="str">
        <x:v>NEEDS LIVE CHECK</x:v>
      </x:c>
      <x:c r="D10" s="22" t="str">
        <x:v>GPT-5.6 Sol</x:v>
      </x:c>
      <x:c r="E10" s="26" t="n">
        <x:v>46296</x:v>
      </x:c>
      <x:c r="F10" s="22" t="str">
        <x:v>Current override pages use the DCAP workers.dev canonical domain and the two new pages now include canonical/OG metadata. The build still falls back to the legacy Worker for non-overridden pages/assets, so full-domain canonical and header QA remains after deployment/full migration.</x:v>
      </x:c>
    </x:row>
    <x:row r="11">
      <x:c r="A11" s="22" t="str">
        <x:v>Legacy fallback request isolation</x:v>
      </x:c>
      <x:c r="B11" s="22" t="str">
        <x:v>Patched in V4 audited source</x:v>
      </x:c>
      <x:c r="C11" s="22" t="str">
        <x:v>PASS SOURCE / LIVE CHECK</x:v>
      </x:c>
      <x:c r="D11" s="22" t="str">
        <x:v>GPT-5.6 Sol</x:v>
      </x:c>
      <x:c r="E11" s="22" t="n">
        <x:v>46296</x:v>
      </x:c>
      <x:c r="F11" s="22" t="str">
        <x:v>Migration fallback now allows GET/HEAD only and forwards only Accept/Accept-Language/Range/cache validators/User-Agent. Cookies, Authorization, Cloudflare Access headers and bodies are not forwarded.</x:v>
      </x:c>
    </x:row>
    <x:row r="12">
      <x:c r="A12" s="22" t="str">
        <x:v>Credential / secret scan</x:v>
      </x:c>
      <x:c r="B12" s="22" t="str">
        <x:v>Audited</x:v>
      </x:c>
      <x:c r="C12" s="22" t="str">
        <x:v>PASS SOURCE</x:v>
      </x:c>
      <x:c r="D12" s="22" t="str">
        <x:v>GPT-5.6 Sol</x:v>
      </x:c>
      <x:c r="E12" s="22" t="n">
        <x:v>46296</x:v>
      </x:c>
      <x:c r="F12" s="22" t="str">
        <x:v>No API keys, passwords, access tokens or private keys found in the audited Oct. 1 web source or V4 media package.</x:v>
      </x:c>
    </x:row>
    <x:row r="13">
      <x:c r="A13" s="22" t="str">
        <x:v>Public security contact</x:v>
      </x:c>
      <x:c r="B13" s="22" t="str">
        <x:v>Built</x:v>
      </x:c>
      <x:c r="C13" s="22" t="str">
        <x:v>PASS SOURCE</x:v>
      </x:c>
      <x:c r="D13" s="22" t="str">
        <x:v>GPT-5.6 Sol</x:v>
      </x:c>
      <x:c r="E13" s="22" t="n">
        <x:v>46296</x:v>
      </x:c>
      <x:c r="F13" s="22" t="str">
        <x:v>/.well-known/security.txt added with DCAP project email; verify live after deployment.</x:v>
      </x:c>
    </x:row>
    <x:row r="14">
      <x:c r="A14" s="22"/>
      <x:c r="B14" s="22"/>
      <x:c r="C14" s="22"/>
      <x:c r="D14" s="22"/>
      <x:c r="E14" s="22"/>
      <x:c r="F14" s="22"/>
    </x:row>
    <x:row r="15">
      <x:c r="A15" s="22"/>
      <x:c r="B15" s="22"/>
      <x:c r="C15" s="22"/>
      <x:c r="D15" s="22"/>
      <x:c r="E15" s="22"/>
      <x:c r="F15" s="22"/>
    </x:row>
    <x:row r="16">
      <x:c r="A16" s="22"/>
      <x:c r="B16" s="22"/>
      <x:c r="C16" s="22"/>
      <x:c r="D16" s="22"/>
      <x:c r="E16" s="22"/>
      <x:c r="F16" s="22"/>
    </x:row>
    <x:row r="17">
      <x:c r="A17" s="22"/>
      <x:c r="B17" s="22"/>
      <x:c r="C17" s="22"/>
      <x:c r="D17" s="22"/>
      <x:c r="E17" s="22"/>
      <x:c r="F17" s="22"/>
    </x:row>
    <x:row r="18">
      <x:c r="A18" s="22"/>
      <x:c r="B18" s="22"/>
      <x:c r="C18" s="22"/>
      <x:c r="D18" s="22"/>
      <x:c r="E18" s="22"/>
      <x:c r="F18" s="22"/>
    </x:row>
    <x:row r="19">
      <x:c r="A19" s="22"/>
      <x:c r="B19" s="22"/>
      <x:c r="C19" s="22"/>
      <x:c r="D19" s="22"/>
      <x:c r="E19" s="22"/>
      <x:c r="F19" s="22"/>
    </x:row>
    <x:row r="20">
      <x:c r="A20" s="22"/>
      <x:c r="B20" s="22"/>
      <x:c r="C20" s="22"/>
      <x:c r="D20" s="22"/>
      <x:c r="E20" s="22"/>
      <x:c r="F20" s="22"/>
    </x:row>
    <x:row r="21">
      <x:c r="A21" s="22"/>
      <x:c r="B21" s="22"/>
      <x:c r="C21" s="22"/>
      <x:c r="D21" s="22"/>
      <x:c r="E21" s="22"/>
      <x:c r="F21" s="22"/>
    </x:row>
    <x:row r="22">
      <x:c r="A22" s="22"/>
      <x:c r="B22" s="22"/>
      <x:c r="C22" s="22"/>
      <x:c r="D22" s="22"/>
      <x:c r="E22" s="22"/>
      <x:c r="F22" s="22"/>
    </x:row>
    <x:row r="23">
      <x:c r="A23" s="22"/>
      <x:c r="B23" s="22"/>
      <x:c r="C23" s="22"/>
      <x:c r="D23" s="22"/>
      <x:c r="E23" s="22"/>
      <x:c r="F23" s="22"/>
    </x:row>
    <x:row r="24">
      <x:c r="A24" s="22"/>
      <x:c r="B24" s="22"/>
      <x:c r="C24" s="22"/>
      <x:c r="D24" s="22"/>
      <x:c r="E24" s="22"/>
      <x:c r="F24" s="22"/>
    </x:row>
    <x:row r="25">
      <x:c r="A25" s="22"/>
      <x:c r="B25" s="22"/>
      <x:c r="C25" s="22"/>
      <x:c r="D25" s="22"/>
      <x:c r="E25" s="22"/>
      <x:c r="F25" s="22"/>
    </x:row>
    <x:row r="26">
      <x:c r="A26" s="22"/>
      <x:c r="B26" s="22"/>
      <x:c r="C26" s="22"/>
      <x:c r="D26" s="22"/>
      <x:c r="E26" s="22"/>
      <x:c r="F26" s="22"/>
    </x:row>
    <x:row r="27">
      <x:c r="A27" s="22"/>
      <x:c r="B27" s="22"/>
      <x:c r="C27" s="22"/>
      <x:c r="D27" s="22"/>
      <x:c r="E27" s="22"/>
      <x:c r="F27" s="22"/>
    </x:row>
    <x:row r="28">
      <x:c r="A28" s="22"/>
      <x:c r="B28" s="22"/>
      <x:c r="C28" s="22"/>
      <x:c r="D28" s="22"/>
      <x:c r="E28" s="22"/>
      <x:c r="F28" s="22"/>
    </x:row>
    <x:row r="29">
      <x:c r="A29" s="22"/>
      <x:c r="B29" s="22"/>
      <x:c r="C29" s="22"/>
      <x:c r="D29" s="22"/>
      <x:c r="E29" s="22"/>
      <x:c r="F29" s="22"/>
    </x:row>
    <x:row r="30">
      <x:c r="A30" s="22"/>
      <x:c r="B30" s="22"/>
      <x:c r="C30" s="22"/>
      <x:c r="D30" s="22"/>
      <x:c r="E30" s="22"/>
      <x:c r="F30" s="22"/>
    </x:row>
    <x:row r="31">
      <x:c r="A31" s="22"/>
      <x:c r="B31" s="22"/>
      <x:c r="C31" s="22"/>
      <x:c r="D31" s="22"/>
      <x:c r="E31" s="22"/>
      <x:c r="F31" s="22"/>
    </x:row>
    <x:row r="32">
      <x:c r="A32" s="22"/>
      <x:c r="B32" s="22"/>
      <x:c r="C32" s="22"/>
      <x:c r="D32" s="22"/>
      <x:c r="E32" s="22"/>
      <x:c r="F32" s="22"/>
    </x:row>
    <x:row r="33">
      <x:c r="A33" s="22"/>
      <x:c r="B33" s="22"/>
      <x:c r="C33" s="22"/>
      <x:c r="D33" s="22"/>
      <x:c r="E33" s="22"/>
      <x:c r="F33" s="22"/>
    </x:row>
    <x:row r="34">
      <x:c r="A34" s="22"/>
      <x:c r="B34" s="22"/>
      <x:c r="C34" s="22"/>
      <x:c r="D34" s="22"/>
      <x:c r="E34" s="22"/>
      <x:c r="F34" s="22"/>
    </x:row>
    <x:row r="35">
      <x:c r="A35" s="22"/>
      <x:c r="B35" s="22"/>
      <x:c r="C35" s="22"/>
      <x:c r="D35" s="22"/>
      <x:c r="E35" s="22"/>
      <x:c r="F35" s="22"/>
    </x:row>
    <x:row r="36">
      <x:c r="A36" s="22"/>
      <x:c r="B36" s="22"/>
      <x:c r="C36" s="22"/>
      <x:c r="D36" s="22"/>
      <x:c r="E36" s="22"/>
      <x:c r="F36" s="22"/>
    </x:row>
    <x:row r="37">
      <x:c r="A37" s="22"/>
      <x:c r="B37" s="22"/>
      <x:c r="C37" s="22"/>
      <x:c r="D37" s="22"/>
      <x:c r="E37" s="22"/>
      <x:c r="F37" s="22"/>
    </x:row>
    <x:row r="38">
      <x:c r="A38" s="22"/>
      <x:c r="B38" s="22"/>
      <x:c r="C38" s="22"/>
      <x:c r="D38" s="22"/>
      <x:c r="E38" s="22"/>
      <x:c r="F38" s="22"/>
    </x:row>
    <x:row r="39">
      <x:c r="A39" s="22"/>
      <x:c r="B39" s="22"/>
      <x:c r="C39" s="22"/>
      <x:c r="D39" s="22"/>
      <x:c r="E39" s="22"/>
      <x:c r="F39" s="22"/>
    </x:row>
    <x:row r="40">
      <x:c r="A40" s="22"/>
      <x:c r="B40" s="22"/>
      <x:c r="C40" s="22"/>
      <x:c r="D40" s="22"/>
      <x:c r="E40" s="22"/>
      <x:c r="F40" s="22"/>
    </x:row>
    <x:row r="41">
      <x:c r="A41" s="22"/>
      <x:c r="B41" s="22"/>
      <x:c r="C41" s="22"/>
      <x:c r="D41" s="22"/>
      <x:c r="E41" s="22"/>
      <x:c r="F41" s="22"/>
    </x:row>
    <x:row r="42">
      <x:c r="A42" s="22"/>
      <x:c r="B42" s="22"/>
      <x:c r="C42" s="22"/>
      <x:c r="D42" s="22"/>
      <x:c r="E42" s="22"/>
      <x:c r="F42" s="22"/>
    </x:row>
    <x:row r="43">
      <x:c r="A43" s="22"/>
      <x:c r="B43" s="22"/>
      <x:c r="C43" s="22"/>
      <x:c r="D43" s="22"/>
      <x:c r="E43" s="22"/>
      <x:c r="F43" s="22"/>
    </x:row>
    <x:row r="44">
      <x:c r="A44" s="22"/>
      <x:c r="B44" s="22"/>
      <x:c r="C44" s="22"/>
      <x:c r="D44" s="22"/>
      <x:c r="E44" s="22"/>
      <x:c r="F44" s="22"/>
    </x:row>
    <x:row r="45">
      <x:c r="A45" s="22"/>
      <x:c r="B45" s="22"/>
      <x:c r="C45" s="22"/>
      <x:c r="D45" s="22"/>
      <x:c r="E45" s="22"/>
      <x:c r="F45" s="22"/>
    </x:row>
    <x:row r="46">
      <x:c r="A46" s="22"/>
      <x:c r="B46" s="22"/>
      <x:c r="C46" s="22"/>
      <x:c r="D46" s="22"/>
      <x:c r="E46" s="22"/>
      <x:c r="F46" s="22"/>
    </x:row>
    <x:row r="47">
      <x:c r="A47" s="22"/>
      <x:c r="B47" s="22"/>
      <x:c r="C47" s="22"/>
      <x:c r="D47" s="22"/>
      <x:c r="E47" s="22"/>
      <x:c r="F47" s="22"/>
    </x:row>
    <x:row r="48">
      <x:c r="A48" s="22"/>
      <x:c r="B48" s="22"/>
      <x:c r="C48" s="22"/>
      <x:c r="D48" s="22"/>
      <x:c r="E48" s="22"/>
      <x:c r="F48" s="22"/>
    </x:row>
    <x:row r="49">
      <x:c r="A49" s="22"/>
      <x:c r="B49" s="22"/>
      <x:c r="C49" s="22"/>
      <x:c r="D49" s="22"/>
      <x:c r="E49" s="22"/>
      <x:c r="F49" s="22"/>
    </x:row>
    <x:row r="50">
      <x:c r="A50" s="22"/>
      <x:c r="B50" s="22"/>
      <x:c r="C50" s="22"/>
      <x:c r="D50" s="22"/>
      <x:c r="E50" s="22"/>
      <x:c r="F50" s="22"/>
    </x:row>
  </x:sheetData>
  <x:conditionalFormatting sqref="C2:C100">
    <x:cfRule type="expression" dxfId="12" priority="1">
      <x:formula>C2="PASS"</x:formula>
    </x:cfRule>
    <x:cfRule type="expression" dxfId="13" priority="2">
      <x:formula>C2="FAIL"</x:formula>
    </x:cfRule>
  </x:conditionalFormatting>
  <x:conditionalFormatting sqref="C7:C10">
    <x:cfRule type="expression" dxfId="17" priority="3">
      <x:formula>C7="PASS"</x:formula>
    </x:cfRule>
    <x:cfRule type="expression" dxfId="18" priority="4">
      <x:formula>C7="PARTIAL"</x:formula>
    </x:cfRule>
    <x:cfRule type="expression" dxfId="19" priority="5">
      <x:formula>C7="NEEDS LIVE CHECK"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9" hidden="0" customWidth="1"/>
    <x:col min="3" max="3" width="42" hidden="0" customWidth="1"/>
    <x:col min="4" max="4" width="20" hidden="0" customWidth="1"/>
    <x:col min="5" max="5" width="13" hidden="0" customWidth="1"/>
    <x:col min="6" max="6" width="18" hidden="0" customWidth="1"/>
    <x:col min="7" max="7" width="14" hidden="0" customWidth="1"/>
    <x:col min="8" max="8" width="14" hidden="0" customWidth="1"/>
    <x:col min="9" max="9" width="16" hidden="0" customWidth="1"/>
    <x:col min="10" max="10" width="14" hidden="0" customWidth="1"/>
    <x:col min="11" max="11" width="20" hidden="0" customWidth="1"/>
    <x:col min="12" max="12" width="34" hidden="0" customWidth="1"/>
    <x:col min="13" max="13" width="36" hidden="0" customWidth="1"/>
  </x:cols>
  <x:sheetData>
    <x:row r="1">
      <x:c r="A1" s="43" t="str">
        <x:v>ID</x:v>
      </x:c>
      <x:c r="B1" s="43" t="str">
        <x:v>Agency</x:v>
      </x:c>
      <x:c r="C1" s="43" t="str">
        <x:v>Request</x:v>
      </x:c>
      <x:c r="D1" s="43" t="str">
        <x:v>Status</x:v>
      </x:c>
      <x:c r="E1" s="43" t="str">
        <x:v>Submitted</x:v>
      </x:c>
      <x:c r="F1" s="43" t="str">
        <x:v>Tracking #</x:v>
      </x:c>
      <x:c r="G1" s="43" t="str">
        <x:v>Follow-up Date</x:v>
      </x:c>
      <x:c r="H1" s="43" t="str">
        <x:v>Last Checked</x:v>
      </x:c>
      <x:c r="I1" s="43" t="str">
        <x:v>Response Received</x:v>
      </x:c>
      <x:c r="J1" s="43" t="str">
        <x:v>Response Date</x:v>
      </x:c>
      <x:c r="K1" s="43" t="str">
        <x:v>Owner</x:v>
      </x:c>
      <x:c r="L1" s="43" t="str">
        <x:v>File / Package</x:v>
      </x:c>
      <x:c r="M1" s="43" t="str">
        <x:v>Next Action</x:v>
      </x:c>
    </x:row>
    <x:row r="2">
      <x:c r="A2" s="22" t="str">
        <x:v>REQ-001</x:v>
      </x:c>
      <x:c r="B2" s="22" t="str">
        <x:v>City of Brighton</x:v>
      </x:c>
      <x:c r="C2" s="22" t="str">
        <x:v>Project Silo / moratorium / intergovernmental</x:v>
      </x:c>
      <x:c r="D2" s="22" t="str">
        <x:v>Submitted / Processing</x:v>
      </x:c>
      <x:c r="E2" s="22" t="n">
        <x:v>46288</x:v>
      </x:c>
      <x:c r="F2" s="22" t="str">
        <x:v>R000429-092326</x:v>
      </x:c>
      <x:c r="G2" s="22" t="n">
        <x:v>46295</x:v>
      </x:c>
      <x:c r="H2" s="22"/>
      <x:c r="I2" s="22" t="str">
        <x:v>No</x:v>
      </x:c>
      <x:c r="J2" s="22"/>
      <x:c r="K2" s="22" t="str">
        <x:v>Rachael Nike</x:v>
      </x:c>
      <x:c r="L2" s="22" t="str">
        <x:v>Existing REQ-001</x:v>
      </x:c>
      <x:c r="M2" s="22" t="str">
        <x:v>Do not resubmit; follow response.</x:v>
      </x:c>
    </x:row>
    <x:row r="3">
      <x:c r="A3" s="22" t="str">
        <x:v>B-FU-01</x:v>
      </x:c>
      <x:c r="B3" s="22" t="str">
        <x:v>City of Brighton</x:v>
      </x:c>
      <x:c r="C3" s="22" t="str">
        <x:v>Electrical service / large load / transmission</x:v>
      </x:c>
      <x:c r="D3" s="22" t="str">
        <x:v>Ready to Send</x:v>
      </x:c>
      <x:c r="E3" s="22"/>
      <x:c r="F3" s="22" t="str"/>
      <x:c r="G3" s="22"/>
      <x:c r="H3" s="22"/>
      <x:c r="I3" s="22" t="str">
        <x:v>No</x:v>
      </x:c>
      <x:c r="J3" s="22"/>
      <x:c r="K3" s="22" t="str">
        <x:v>Rachael Nike</x:v>
      </x:c>
      <x:c r="L3" s="22" t="str">
        <x:v>02_Brighton_CORAs_READY_TO_SEND</x:v>
      </x:c>
      <x:c r="M3" s="22" t="str">
        <x:v>Submit tonight; record confirmation/tracking.</x:v>
      </x:c>
    </x:row>
    <x:row r="4">
      <x:c r="A4" s="22" t="str">
        <x:v>B-FU-02</x:v>
      </x:c>
      <x:c r="B4" s="22" t="str">
        <x:v>City of Brighton</x:v>
      </x:c>
      <x:c r="C4" s="22" t="str">
        <x:v>Telecom / fiber / conduit / ROW</x:v>
      </x:c>
      <x:c r="D4" s="22" t="str">
        <x:v>Ready to Send</x:v>
      </x:c>
      <x:c r="E4" s="22"/>
      <x:c r="F4" s="22" t="str"/>
      <x:c r="G4" s="22"/>
      <x:c r="H4" s="22"/>
      <x:c r="I4" s="22" t="str">
        <x:v>No</x:v>
      </x:c>
      <x:c r="J4" s="22"/>
      <x:c r="K4" s="22" t="str">
        <x:v>Rachael Nike</x:v>
      </x:c>
      <x:c r="L4" s="22" t="str">
        <x:v>02_Brighton_CORAs_READY_TO_SEND</x:v>
      </x:c>
      <x:c r="M4" s="22" t="str">
        <x:v>Submit tonight; record confirmation/tracking.</x:v>
      </x:c>
    </x:row>
    <x:row r="5">
      <x:c r="A5" s="22" t="str">
        <x:v>B-FU-03</x:v>
      </x:c>
      <x:c r="B5" s="22" t="str">
        <x:v>City of Brighton</x:v>
      </x:c>
      <x:c r="C5" s="22" t="str">
        <x:v>Environment / generators / BESS / noise / light / drainage</x:v>
      </x:c>
      <x:c r="D5" s="22" t="str">
        <x:v>Ready to Send</x:v>
      </x:c>
      <x:c r="E5" s="22"/>
      <x:c r="F5" s="22" t="str"/>
      <x:c r="G5" s="22"/>
      <x:c r="H5" s="22"/>
      <x:c r="I5" s="22" t="str">
        <x:v>No</x:v>
      </x:c>
      <x:c r="J5" s="22"/>
      <x:c r="K5" s="22" t="str">
        <x:v>Rachael Nike</x:v>
      </x:c>
      <x:c r="L5" s="22" t="str">
        <x:v>02_Brighton_CORAs_READY_TO_SEND</x:v>
      </x:c>
      <x:c r="M5" s="22" t="str">
        <x:v>Submit tonight; record confirmation/tracking.</x:v>
      </x:c>
    </x:row>
    <x:row r="6">
      <x:c r="A6" s="22" t="str">
        <x:v>B-FU-04</x:v>
      </x:c>
      <x:c r="B6" s="22" t="str">
        <x:v>City of Brighton</x:v>
      </x:c>
      <x:c r="C6" s="22" t="str">
        <x:v>Site selection / alternatives / infrastructure commitments</x:v>
      </x:c>
      <x:c r="D6" s="22" t="str">
        <x:v>Ready to Send</x:v>
      </x:c>
      <x:c r="E6" s="22"/>
      <x:c r="F6" s="22" t="str"/>
      <x:c r="G6" s="22"/>
      <x:c r="H6" s="22"/>
      <x:c r="I6" s="22" t="str">
        <x:v>No</x:v>
      </x:c>
      <x:c r="J6" s="22"/>
      <x:c r="K6" s="22" t="str">
        <x:v>Rachael Nike</x:v>
      </x:c>
      <x:c r="L6" s="22" t="str">
        <x:v>02_Brighton_CORAs_READY_TO_SEND</x:v>
      </x:c>
      <x:c r="M6" s="22" t="str">
        <x:v>Submit tonight; record confirmation/tracking.</x:v>
      </x:c>
    </x:row>
    <x:row r="7">
      <x:c r="A7" s="22" t="str">
        <x:v>W-01</x:v>
      </x:c>
      <x:c r="B7" s="22" t="str">
        <x:v>Weld County</x:v>
      </x:c>
      <x:c r="C7" s="22" t="str">
        <x:v>Coordination / roads / utilities / environment / emergency response</x:v>
      </x:c>
      <x:c r="D7" s="22" t="str">
        <x:v>Ready to Send</x:v>
      </x:c>
      <x:c r="E7" s="22"/>
      <x:c r="F7" s="22" t="str"/>
      <x:c r="G7" s="22"/>
      <x:c r="H7" s="22"/>
      <x:c r="I7" s="22" t="str">
        <x:v>No</x:v>
      </x:c>
      <x:c r="J7" s="22"/>
      <x:c r="K7" s="22" t="str">
        <x:v>Rachael Nike</x:v>
      </x:c>
      <x:c r="L7" s="22" t="str">
        <x:v>03_Weld_CORA_READY_TO_SEND</x:v>
      </x:c>
      <x:c r="M7" s="22" t="str">
        <x:v>Submit tonight; record confirmation/tracking.</x:v>
      </x:c>
    </x:row>
    <x:row r="8">
      <x:c r="A8" s="22" t="str">
        <x:v>RR001</x:v>
      </x:c>
      <x:c r="B8" s="22" t="str">
        <x:v>City of Brighton</x:v>
      </x:c>
      <x:c r="C8" s="22" t="str">
        <x:v>Old expanded city / EDC / utility / ethics draft</x:v>
      </x:c>
      <x:c r="D8" s="22" t="str">
        <x:v>SUPERSEDED</x:v>
      </x:c>
      <x:c r="E8" s="22"/>
      <x:c r="F8" s="22" t="str"/>
      <x:c r="G8" s="22"/>
      <x:c r="H8" s="22" t="n">
        <x:v>46293</x:v>
      </x:c>
      <x:c r="I8" s="22" t="str">
        <x:v>No</x:v>
      </x:c>
      <x:c r="J8" s="22"/>
      <x:c r="K8" s="22" t="str">
        <x:v>Rachael Nike</x:v>
      </x:c>
      <x:c r="L8" s="22" t="str">
        <x:v>Archive only</x:v>
      </x:c>
      <x:c r="M8" s="22" t="str">
        <x:v>DO NOT SEND.</x:v>
      </x:c>
    </x:row>
    <x:row r="9">
      <x:c r="A9" s="22" t="str">
        <x:v>AC-01</x:v>
      </x:c>
      <x:c r="B9" s="22" t="str">
        <x:v>Adams County</x:v>
      </x:c>
      <x:c r="C9" s="22" t="str">
        <x:v>Project Silo cross-jurisdiction / infrastructure / emergency coordination</x:v>
      </x:c>
      <x:c r="D9" s="22" t="str">
        <x:v>Ready to Send</x:v>
      </x:c>
      <x:c r="E9" s="22"/>
      <x:c r="F9" s="22" t="str"/>
      <x:c r="G9" s="22"/>
      <x:c r="H9" s="22"/>
      <x:c r="I9" s="22" t="str">
        <x:v>No</x:v>
      </x:c>
      <x:c r="J9" s="22"/>
      <x:c r="K9" s="22" t="str">
        <x:v>Rachael Nike</x:v>
      </x:c>
      <x:c r="L9" s="22" t="str">
        <x:v>Adams County targeted CORA draft</x:v>
      </x:c>
      <x:c r="M9" s="22" t="str">
        <x:v>Submit to appropriate records custodian / cora@adamscountyco.gov; log confirmation.</x:v>
      </x:c>
    </x:row>
    <x:row r="10">
      <x:c r="A10" s="22"/>
      <x:c r="B10" s="22"/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  <x:c r="M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  <x:c r="M16" s="22"/>
    </x:row>
    <x:row r="17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</x:row>
    <x:row r="25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</x:row>
    <x:row r="26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</x:row>
    <x:row r="27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  <x:c r="M35" s="22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2"/>
      <x:c r="L36" s="22"/>
      <x:c r="M36" s="22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2"/>
      <x:c r="L37" s="22"/>
      <x:c r="M37" s="22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  <x:c r="L38" s="22"/>
      <x:c r="M38" s="22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2"/>
      <x:c r="L39" s="22"/>
      <x:c r="M39" s="22"/>
    </x:row>
    <x:row r="40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  <x:c r="K40" s="22"/>
      <x:c r="L40" s="22"/>
      <x:c r="M40" s="22"/>
    </x:row>
    <x:row r="4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  <x:c r="M41" s="22"/>
    </x:row>
    <x:row r="42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  <x:c r="M42" s="22"/>
    </x:row>
    <x:row r="43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  <x:c r="M43" s="22"/>
    </x:row>
    <x:row r="44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  <x:c r="M44" s="22"/>
    </x:row>
    <x:row r="45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  <x:c r="M45" s="22"/>
    </x:row>
    <x:row r="46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  <x:c r="K46" s="22"/>
      <x:c r="L46" s="22"/>
      <x:c r="M46" s="22"/>
    </x:row>
    <x:row r="47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  <x:c r="K47" s="22"/>
      <x:c r="L47" s="22"/>
      <x:c r="M47" s="22"/>
    </x:row>
    <x:row r="48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  <x:c r="K48" s="22"/>
      <x:c r="L48" s="22"/>
      <x:c r="M48" s="22"/>
    </x:row>
    <x:row r="49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  <x:c r="K49" s="22"/>
      <x:c r="L49" s="22"/>
      <x:c r="M49" s="22"/>
    </x:row>
    <x:row r="50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  <x:c r="M50" s="22"/>
    </x:row>
    <x:row r="5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</x:row>
    <x:row r="52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  <x:c r="M52" s="22"/>
    </x:row>
    <x:row r="53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  <x:c r="M53" s="22"/>
    </x:row>
    <x:row r="54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  <x:c r="M54" s="22"/>
    </x:row>
    <x:row r="55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</x:row>
    <x:row r="56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  <x:c r="M56" s="22"/>
    </x:row>
    <x:row r="57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  <x:c r="M57" s="22"/>
    </x:row>
    <x:row r="58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  <x:c r="K58" s="22"/>
      <x:c r="L58" s="22"/>
      <x:c r="M58" s="22"/>
    </x:row>
    <x:row r="59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  <x:c r="K59" s="22"/>
      <x:c r="L59" s="22"/>
      <x:c r="M59" s="22"/>
    </x:row>
    <x:row r="60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  <x:c r="K60" s="22"/>
      <x:c r="L60" s="22"/>
      <x:c r="M60" s="22"/>
    </x:row>
    <x:row r="6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  <x:c r="K61" s="22"/>
      <x:c r="L61" s="22"/>
      <x:c r="M61" s="22"/>
    </x:row>
    <x:row r="62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  <x:c r="K62" s="22"/>
      <x:c r="L62" s="22"/>
      <x:c r="M62" s="22"/>
    </x:row>
    <x:row r="63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  <x:c r="K63" s="22"/>
      <x:c r="L63" s="22"/>
      <x:c r="M63" s="22"/>
    </x:row>
    <x:row r="64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  <x:c r="M64" s="22"/>
    </x:row>
    <x:row r="65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</x:row>
    <x:row r="66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  <x:c r="M66" s="22"/>
    </x:row>
    <x:row r="67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  <x:c r="M67" s="22"/>
    </x:row>
    <x:row r="68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  <x:c r="K68" s="22"/>
      <x:c r="L68" s="22"/>
      <x:c r="M68" s="22"/>
    </x:row>
    <x:row r="69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  <x:c r="K69" s="22"/>
      <x:c r="L69" s="22"/>
      <x:c r="M69" s="22"/>
    </x:row>
    <x:row r="70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  <x:c r="K70" s="22"/>
      <x:c r="L70" s="22"/>
      <x:c r="M70" s="22"/>
    </x:row>
    <x:row r="7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  <x:c r="K71" s="22"/>
      <x:c r="L71" s="22"/>
      <x:c r="M71" s="22"/>
    </x:row>
    <x:row r="72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  <x:c r="K72" s="22"/>
      <x:c r="L72" s="22"/>
      <x:c r="M72" s="22"/>
    </x:row>
    <x:row r="73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  <x:c r="K73" s="22"/>
      <x:c r="L73" s="22"/>
      <x:c r="M73" s="22"/>
    </x:row>
    <x:row r="74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  <x:c r="K74" s="22"/>
      <x:c r="L74" s="22"/>
      <x:c r="M74" s="22"/>
    </x:row>
    <x:row r="75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  <x:c r="K75" s="22"/>
      <x:c r="L75" s="22"/>
      <x:c r="M75" s="22"/>
    </x:row>
    <x:row r="76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2"/>
      <x:c r="L76" s="22"/>
      <x:c r="M76" s="22"/>
    </x:row>
    <x:row r="77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2"/>
      <x:c r="L77" s="22"/>
      <x:c r="M77" s="22"/>
    </x:row>
    <x:row r="78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2"/>
      <x:c r="L78" s="22"/>
      <x:c r="M78" s="22"/>
    </x:row>
    <x:row r="79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2"/>
      <x:c r="L79" s="22"/>
      <x:c r="M79" s="22"/>
    </x:row>
    <x:row r="80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2"/>
      <x:c r="L80" s="22"/>
      <x:c r="M80" s="22"/>
    </x:row>
    <x:row r="8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2"/>
      <x:c r="L81" s="22"/>
      <x:c r="M81" s="22"/>
    </x:row>
    <x:row r="82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2"/>
      <x:c r="L82" s="22"/>
      <x:c r="M82" s="22"/>
    </x:row>
    <x:row r="83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  <x:c r="L83" s="22"/>
      <x:c r="M83" s="22"/>
    </x:row>
    <x:row r="84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2"/>
      <x:c r="L84" s="22"/>
      <x:c r="M84" s="22"/>
    </x:row>
    <x:row r="85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2"/>
      <x:c r="L85" s="22"/>
      <x:c r="M85" s="22"/>
    </x:row>
    <x:row r="86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2"/>
      <x:c r="L86" s="22"/>
      <x:c r="M86" s="22"/>
    </x:row>
    <x:row r="87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2"/>
      <x:c r="L87" s="22"/>
      <x:c r="M87" s="22"/>
    </x:row>
    <x:row r="88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2"/>
      <x:c r="L88" s="22"/>
      <x:c r="M88" s="22"/>
    </x:row>
    <x:row r="89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2"/>
      <x:c r="L89" s="22"/>
      <x:c r="M89" s="22"/>
    </x:row>
    <x:row r="90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  <x:c r="L90" s="22"/>
      <x:c r="M90" s="22"/>
    </x:row>
    <x:row r="9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2"/>
      <x:c r="L91" s="22"/>
      <x:c r="M91" s="22"/>
    </x:row>
    <x:row r="92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2"/>
      <x:c r="L92" s="22"/>
      <x:c r="M92" s="22"/>
    </x:row>
    <x:row r="93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2"/>
      <x:c r="L93" s="22"/>
      <x:c r="M93" s="22"/>
    </x:row>
    <x:row r="94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2"/>
      <x:c r="L94" s="22"/>
      <x:c r="M94" s="22"/>
    </x:row>
    <x:row r="95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2"/>
      <x:c r="L95" s="22"/>
      <x:c r="M95" s="22"/>
    </x:row>
    <x:row r="96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2"/>
      <x:c r="L96" s="22"/>
      <x:c r="M96" s="22"/>
    </x:row>
    <x:row r="97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2"/>
      <x:c r="L97" s="22"/>
      <x:c r="M97" s="22"/>
    </x:row>
    <x:row r="98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2"/>
      <x:c r="L98" s="22"/>
      <x:c r="M98" s="22"/>
    </x:row>
    <x:row r="99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2"/>
      <x:c r="L99" s="22"/>
      <x:c r="M99" s="22"/>
    </x:row>
    <x:row r="100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2"/>
      <x:c r="L100" s="22"/>
      <x:c r="M100" s="22"/>
    </x:row>
  </x:sheetData>
  <x:conditionalFormatting sqref="D2:D100">
    <x:cfRule type="expression" dxfId="14" priority="1">
      <x:formula>D2="Ready to Send"</x:formula>
    </x:cfRule>
    <x:cfRule type="expression" dxfId="15" priority="2">
      <x:formula>D2="Complete"</x:formula>
    </x:cfRule>
    <x:cfRule type="expression" dxfId="16" priority="3">
      <x:formula>D2="SUPERSEDED"</x:formula>
    </x:cfRule>
  </x:conditionalFormatting>
  <x:dataValidations count="2">
    <x:dataValidation type="list" sqref="D2:D100">
      <x:formula1>"Draft,Ready to Send,Submitted / Processing,Awaiting Response,Partial Response,Complete,SUPERSEDED,Closed"</x:formula1>
    </x:dataValidation>
    <x:dataValidation type="list" sqref="I2:I100">
      <x:formula1>"No,Yes,Partial"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8" hidden="0" customWidth="1"/>
    <x:col min="3" max="3" width="28" hidden="0" customWidth="1"/>
    <x:col min="4" max="4" width="16" hidden="0" customWidth="1"/>
    <x:col min="5" max="5" width="13" hidden="0" customWidth="1"/>
    <x:col min="6" max="6" width="14" hidden="0" customWidth="1"/>
    <x:col min="7" max="7" width="26" hidden="0" customWidth="1"/>
    <x:col min="8" max="8" width="20" hidden="0" customWidth="1"/>
    <x:col min="9" max="9" width="33" hidden="0" customWidth="1"/>
    <x:col min="10" max="10" width="27" hidden="0" customWidth="1"/>
    <x:col min="11" max="11" width="38" hidden="0" customWidth="1"/>
  </x:cols>
  <x:sheetData>
    <x:row r="1">
      <x:c r="A1" s="43" t="str">
        <x:v>Item</x:v>
      </x:c>
      <x:c r="B1" s="43" t="str">
        <x:v>Audience / Outlet</x:v>
      </x:c>
      <x:c r="C1" s="43" t="str">
        <x:v>Contact</x:v>
      </x:c>
      <x:c r="D1" s="43" t="str">
        <x:v>Status</x:v>
      </x:c>
      <x:c r="E1" s="43" t="str">
        <x:v>Sent Date</x:v>
      </x:c>
      <x:c r="F1" s="43" t="str">
        <x:v>Follow-up Date</x:v>
      </x:c>
      <x:c r="G1" s="43" t="str">
        <x:v>Response</x:v>
      </x:c>
      <x:c r="H1" s="43" t="str">
        <x:v>Owner</x:v>
      </x:c>
      <x:c r="I1" s="43" t="str">
        <x:v>Asset</x:v>
      </x:c>
      <x:c r="J1" s="43" t="str">
        <x:v>Event / Hook</x:v>
      </x:c>
      <x:c r="K1" s="43" t="str">
        <x:v>Notes</x:v>
      </x:c>
    </x:row>
    <x:row r="2">
      <x:c r="A2" s="22" t="str">
        <x:v>Project Silo media brief</x:v>
      </x:c>
      <x:c r="B2" s="22" t="str">
        <x:v>Local / Colorado / independent media</x:v>
      </x:c>
      <x:c r="C2" s="22" t="str"/>
      <x:c r="D2" s="22" t="str">
        <x:v>Superseded by V4 Professional</x:v>
      </x:c>
      <x:c r="E2" s="22"/>
      <x:c r="F2" s="22"/>
      <x:c r="G2" s="22" t="str"/>
      <x:c r="H2" s="22" t="str">
        <x:v>Rachael Nike</x:v>
      </x:c>
      <x:c r="I2" s="22" t="str">
        <x:v>04_Project_Silo_MEDIA_BRIEF_Sept28</x:v>
      </x:c>
      <x:c r="J2" s="22" t="str">
        <x:v>Project Silo / Oct 1 / Oct 6</x:v>
      </x:c>
      <x:c r="K2" s="22" t="str">
        <x:v>Use the Oct. 1 LOCKED V4 PROFESSIONAL packet/one-sheet for current outreach.</x:v>
      </x:c>
    </x:row>
    <x:row r="3">
      <x:c r="A3" s="22" t="str">
        <x:v>Sept 29 town hall advisory</x:v>
      </x:c>
      <x:c r="B3" s="22" t="str">
        <x:v>Media / community</x:v>
      </x:c>
      <x:c r="C3" s="22" t="str"/>
      <x:c r="D3" s="22" t="str">
        <x:v>Past Event / Archive</x:v>
      </x:c>
      <x:c r="E3" s="22"/>
      <x:c r="F3" s="22"/>
      <x:c r="G3" s="22" t="str"/>
      <x:c r="H3" s="22" t="str">
        <x:v>Rachael Nike</x:v>
      </x:c>
      <x:c r="I3" s="22" t="str">
        <x:v>05_Project_Silo_MEDIA_ADVISORIES...</x:v>
      </x:c>
      <x:c r="J3" s="22" t="str">
        <x:v>Sept 29 Greeley town hall</x:v>
      </x:c>
      <x:c r="K3" s="22" t="str"/>
    </x:row>
    <x:row r="4">
      <x:c r="A4" s="22" t="str">
        <x:v>Oct 1 CO-8 town hall advisory</x:v>
      </x:c>
      <x:c r="B4" s="22" t="str">
        <x:v>Media / community</x:v>
      </x:c>
      <x:c r="C4" s="22" t="str"/>
      <x:c r="D4" s="22" t="str">
        <x:v>LOCKED V4 / Ready</x:v>
      </x:c>
      <x:c r="E4" s="22"/>
      <x:c r="F4" s="22"/>
      <x:c r="G4" s="22" t="str"/>
      <x:c r="H4" s="22" t="str">
        <x:v>Rachael Nike</x:v>
      </x:c>
      <x:c r="I4" s="22" t="str">
        <x:v>DCAP_Oct1_MEDIA_PACKAGE_LOCKED_V4_PROFESSIONAL</x:v>
      </x:c>
      <x:c r="J4" s="22" t="str">
        <x:v>Oct 1 Greeley town hall</x:v>
      </x:c>
      <x:c r="K4" s="22" t="str"/>
    </x:row>
    <x:row r="5">
      <x:c r="A5" s="22" t="str">
        <x:v>Oct 6 Brighton Council advisory</x:v>
      </x:c>
      <x:c r="B5" s="22" t="str">
        <x:v>Media / community</x:v>
      </x:c>
      <x:c r="C5" s="22" t="str"/>
      <x:c r="D5" s="22" t="str">
        <x:v>Ready / Agenda Item Pending</x:v>
      </x:c>
      <x:c r="E5" s="22"/>
      <x:c r="F5" s="22"/>
      <x:c r="G5" s="22" t="str"/>
      <x:c r="H5" s="22" t="str">
        <x:v>Rachael Nike</x:v>
      </x:c>
      <x:c r="I5" s="22" t="str">
        <x:v>05_Project_Silo_MEDIA_ADVISORIES...</x:v>
      </x:c>
      <x:c r="J5" s="22" t="str">
        <x:v>Oct 6 Brighton Council</x:v>
      </x:c>
      <x:c r="K5" s="22" t="str">
        <x:v>Send agenda-confirmed update when posted.</x:v>
      </x:c>
    </x:row>
    <x:row r="6">
      <x:c r="A6" s="22" t="str">
        <x:v>Phil Weiser outreach</x:v>
      </x:c>
      <x:c r="B6" s="22" t="str">
        <x:v>Colorado Attorney General / staff</x:v>
      </x:c>
      <x:c r="C6" s="22" t="str"/>
      <x:c r="D6" s="22" t="str">
        <x:v>Draft / Ready</x:v>
      </x:c>
      <x:c r="E6" s="22"/>
      <x:c r="F6" s="22"/>
      <x:c r="G6" s="22" t="str"/>
      <x:c r="H6" s="22" t="str">
        <x:v>Rachael Nike</x:v>
      </x:c>
      <x:c r="I6" s="22" t="str">
        <x:v>Saved in Notion Media &amp; Outreach</x:v>
      </x:c>
      <x:c r="J6" s="22" t="str">
        <x:v>State-level jurisdiction / guidance</x:v>
      </x:c>
      <x:c r="K6" s="22" t="str">
        <x:v>Attach current media brief.</x:v>
      </x:c>
    </x:row>
    <x:row r="7">
      <x:c r="A7" s="22" t="str">
        <x:v>Kara Swisher / On with Kara Swisher</x:v>
      </x:c>
      <x:c r="B7" s="22" t="str">
        <x:v>National tech / media</x:v>
      </x:c>
      <x:c r="C7" s="22" t="str">
        <x:v>on@voxmedia.com</x:v>
      </x:c>
      <x:c r="D7" s="22" t="str">
        <x:v>Ready to Send</x:v>
      </x:c>
      <x:c r="E7" s="22"/>
      <x:c r="F7" s="26" t="n">
        <x:v>46296</x:v>
      </x:c>
      <x:c r="G7" s="22" t="str"/>
      <x:c r="H7" s="22" t="str">
        <x:v>Rachael Nike</x:v>
      </x:c>
      <x:c r="I7" s="22" t="str">
        <x:v>Current Project Silo media brief</x:v>
      </x:c>
      <x:c r="J7" s="22" t="str">
        <x:v>Colorado case study after Aug. 6 Erin Brockovich data-center episode</x:v>
      </x:c>
      <x:c r="K7" s="22" t="str">
        <x:v>Evidence-first; offer source packet/interviews.</x:v>
      </x:c>
    </x:row>
    <x:row r="8">
      <x:c r="A8" s="22" t="str">
        <x:v>Cursey Queen launch</x:v>
      </x:c>
      <x:c r="B8" s="22" t="str">
        <x:v>YouTube + TikTok</x:v>
      </x:c>
      <x:c r="C8" s="22" t="str"/>
      <x:c r="D8" s="22" t="str">
        <x:v>Ready to Send</x:v>
      </x:c>
      <x:c r="E8" s="22"/>
      <x:c r="F8" s="26" t="n">
        <x:v>46295</x:v>
      </x:c>
      <x:c r="G8" s="22" t="str"/>
      <x:c r="H8" s="22" t="str">
        <x:v>Rachael Nike</x:v>
      </x:c>
      <x:c r="I8" s="22" t="str">
        <x:v>First video + short</x:v>
      </x:c>
      <x:c r="J8" s="22" t="str">
        <x:v>Why Project Silo became the cause</x:v>
      </x:c>
      <x:c r="K8" s="22" t="str">
        <x:v>Keep candidate discussion factual/nonpartisan.</x:v>
      </x:c>
    </x:row>
    <x:row r="9">
      <x:c r="A9" s="22" t="str">
        <x:v>Kyle Clark / 9NEWS V4 media packet</x:v>
      </x:c>
      <x:c r="B9" s="22" t="str">
        <x:v>9NEWS / Kyle Clark</x:v>
      </x:c>
      <x:c r="C9" s="22"/>
      <x:c r="D9" s="22" t="str">
        <x:v>LOCKED / Ready to Hand Off</x:v>
      </x:c>
      <x:c r="E9" s="22"/>
      <x:c r="F9" s="22"/>
      <x:c r="G9" s="22"/>
      <x:c r="H9" s="22" t="str">
        <x:v>Rachael Nike</x:v>
      </x:c>
      <x:c r="I9" s="22" t="str">
        <x:v>DCAP_Kyle_Clark_Media_Packet_Oct1_2026_LOCKED_V4_PROFESSIONAL</x:v>
      </x:c>
      <x:c r="J9" s="22" t="str">
        <x:v>Oct. 1 CO-8 town hall</x:v>
      </x:c>
      <x:c r="K9" s="22" t="str">
        <x:v>Professional identity, Brighton EDC record, Weld/Colorado policy comparison, candidate questions and evidence boundaries included.</x:v>
      </x:c>
    </x:row>
    <x:row r="10">
      <x:c r="A10" s="22" t="str">
        <x:v>Governor candidate data-center policy package</x:v>
      </x:c>
      <x:c r="B10" s="22" t="str">
        <x:v>Colorado gubernatorial campaigns</x:v>
      </x:c>
      <x:c r="C10" s="22"/>
      <x:c r="D10" s="22" t="str">
        <x:v>Next Build</x:v>
      </x:c>
      <x:c r="E10" s="22"/>
      <x:c r="F10" s="22"/>
      <x:c r="G10" s="22"/>
      <x:c r="H10" s="22" t="str">
        <x:v>Rachael Nike</x:v>
      </x:c>
      <x:c r="I10" s="22" t="str">
        <x:v>Governor-specific DCAP policy packet</x:v>
      </x:c>
      <x:c r="J10" s="22" t="str">
        <x:v>Statewide data-center policy gap</x:v>
      </x:c>
      <x:c r="K10" s="22" t="str">
        <x:v>Do not send congressional candidate packet unchanged. Use same evidence base with governor-specific statewide framework questions.</x:v>
      </x:c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</x:row>
    <x:row r="17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</x:row>
    <x:row r="25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</x:row>
    <x:row r="26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</x:row>
    <x:row r="27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2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2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2"/>
    </x:row>
    <x:row r="40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  <x:c r="K40" s="22"/>
    </x:row>
    <x:row r="4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  <x:c r="K41" s="22"/>
    </x:row>
    <x:row r="42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  <x:c r="K42" s="22"/>
    </x:row>
    <x:row r="43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  <x:c r="K43" s="22"/>
    </x:row>
    <x:row r="44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  <x:c r="K44" s="22"/>
    </x:row>
    <x:row r="45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  <x:c r="K45" s="22"/>
    </x:row>
    <x:row r="46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  <x:c r="K46" s="22"/>
    </x:row>
    <x:row r="47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  <x:c r="K47" s="22"/>
    </x:row>
    <x:row r="48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  <x:c r="K48" s="22"/>
    </x:row>
    <x:row r="49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  <x:c r="K49" s="22"/>
    </x:row>
    <x:row r="50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  <x:c r="K50" s="22"/>
    </x:row>
    <x:row r="5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  <x:c r="K51" s="22"/>
    </x:row>
    <x:row r="52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  <x:c r="K52" s="22"/>
    </x:row>
    <x:row r="53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  <x:c r="K53" s="22"/>
    </x:row>
    <x:row r="54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  <x:c r="K54" s="22"/>
    </x:row>
    <x:row r="55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  <x:c r="K55" s="22"/>
    </x:row>
    <x:row r="56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  <x:c r="K56" s="22"/>
    </x:row>
    <x:row r="57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  <x:c r="K57" s="22"/>
    </x:row>
    <x:row r="58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  <x:c r="K58" s="22"/>
    </x:row>
    <x:row r="59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  <x:c r="K59" s="22"/>
    </x:row>
    <x:row r="60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  <x:c r="K60" s="22"/>
    </x:row>
    <x:row r="6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  <x:c r="K61" s="22"/>
    </x:row>
    <x:row r="62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  <x:c r="K62" s="22"/>
    </x:row>
    <x:row r="63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  <x:c r="K63" s="22"/>
    </x:row>
    <x:row r="64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  <x:c r="K64" s="22"/>
    </x:row>
    <x:row r="65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  <x:c r="K65" s="22"/>
    </x:row>
    <x:row r="66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  <x:c r="K66" s="22"/>
    </x:row>
    <x:row r="67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  <x:c r="K67" s="22"/>
    </x:row>
    <x:row r="68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  <x:c r="K68" s="22"/>
    </x:row>
    <x:row r="69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  <x:c r="K69" s="22"/>
    </x:row>
    <x:row r="70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  <x:c r="K70" s="22"/>
    </x:row>
    <x:row r="7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  <x:c r="K71" s="22"/>
    </x:row>
    <x:row r="72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  <x:c r="K72" s="22"/>
    </x:row>
    <x:row r="73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  <x:c r="K73" s="22"/>
    </x:row>
    <x:row r="74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  <x:c r="K74" s="22"/>
    </x:row>
    <x:row r="75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  <x:c r="K75" s="22"/>
    </x:row>
    <x:row r="76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2"/>
    </x:row>
    <x:row r="77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2"/>
    </x:row>
    <x:row r="78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2"/>
    </x:row>
    <x:row r="79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2"/>
    </x:row>
    <x:row r="80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2"/>
    </x:row>
    <x:row r="8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2"/>
    </x:row>
    <x:row r="82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2"/>
    </x:row>
    <x:row r="83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</x:row>
    <x:row r="84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2"/>
    </x:row>
    <x:row r="85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2"/>
    </x:row>
    <x:row r="86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2"/>
    </x:row>
    <x:row r="87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2"/>
    </x:row>
    <x:row r="88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2"/>
    </x:row>
    <x:row r="89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2"/>
    </x:row>
    <x:row r="90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</x:row>
    <x:row r="9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2"/>
    </x:row>
    <x:row r="92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2"/>
    </x:row>
    <x:row r="93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2"/>
    </x:row>
    <x:row r="94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2"/>
    </x:row>
    <x:row r="95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2"/>
    </x:row>
    <x:row r="96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2"/>
    </x:row>
    <x:row r="97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2"/>
    </x:row>
    <x:row r="98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2"/>
    </x:row>
    <x:row r="99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2"/>
    </x:row>
    <x:row r="100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2"/>
    </x:row>
  </x:sheetData>
  <x:dataValidations count="1">
    <x:dataValidation type="list" sqref="D2:D100">
      <x:formula1>"Draft,Ready to Send,Sent,Follow-up Due,Responded,Closed"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20" hidden="0" customWidth="1"/>
    <x:col min="4" max="4" width="45" hidden="0" customWidth="1"/>
    <x:col min="5" max="5" width="14" hidden="0" customWidth="1"/>
    <x:col min="6" max="6" width="16" hidden="0" customWidth="1"/>
    <x:col min="7" max="7" width="30" hidden="0" customWidth="1"/>
    <x:col min="8" max="8" width="40" hidden="0" customWidth="1"/>
  </x:cols>
  <x:sheetData>
    <x:row r="1">
      <x:c r="A1" s="42" t="str">
        <x:v>Date</x:v>
      </x:c>
      <x:c r="B1" s="42" t="str">
        <x:v>Type</x:v>
      </x:c>
      <x:c r="C1" s="42" t="str">
        <x:v>Category</x:v>
      </x:c>
      <x:c r="D1" s="42" t="str">
        <x:v>Description</x:v>
      </x:c>
      <x:c r="E1" s="42" t="str">
        <x:v>Amount</x:v>
      </x:c>
      <x:c r="F1" s="42" t="str">
        <x:v>Running Balance</x:v>
      </x:c>
      <x:c r="G1" s="42" t="str">
        <x:v>Receipt / Source</x:v>
      </x:c>
      <x:c r="H1" s="42" t="str">
        <x:v>Public Notes</x:v>
      </x:c>
    </x:row>
    <x:row r="2">
      <x:c r="E2" s="44"/>
      <x:c r="F2" s="44" t="str">
        <x:f>IF(E2="","",IF(B2="Donation In",E2,-E2))</x:f>
      </x:c>
    </x:row>
    <x:row r="3">
      <x:c r="E3" s="44"/>
      <x:c r="F3" s="44" t="str">
        <x:f>IF(E3="","",F2+IF(B3="Donation In",E3,-E3))</x:f>
      </x:c>
    </x:row>
    <x:row r="4">
      <x:c r="E4" s="44"/>
      <x:c r="F4" s="44" t="str">
        <x:f>IF(E4="","",F3+IF(B4="Donation In",E4,-E4))</x:f>
      </x:c>
    </x:row>
    <x:row r="5">
      <x:c r="E5" s="44"/>
      <x:c r="F5" s="44" t="str">
        <x:f>IF(E5="","",F4+IF(B5="Donation In",E5,-E5))</x:f>
      </x:c>
    </x:row>
    <x:row r="6">
      <x:c r="E6" s="44"/>
      <x:c r="F6" s="44" t="str">
        <x:f>IF(E6="","",F5+IF(B6="Donation In",E6,-E6))</x:f>
      </x:c>
    </x:row>
    <x:row r="7">
      <x:c r="E7" s="44"/>
      <x:c r="F7" s="44" t="str">
        <x:f>IF(E7="","",F6+IF(B7="Donation In",E7,-E7))</x:f>
      </x:c>
    </x:row>
    <x:row r="8">
      <x:c r="E8" s="44"/>
      <x:c r="F8" s="44" t="str">
        <x:f>IF(E8="","",F7+IF(B8="Donation In",E8,-E8))</x:f>
      </x:c>
    </x:row>
    <x:row r="9">
      <x:c r="E9" s="44"/>
      <x:c r="F9" s="44" t="str">
        <x:f>IF(E9="","",F8+IF(B9="Donation In",E9,-E9))</x:f>
      </x:c>
    </x:row>
    <x:row r="10">
      <x:c r="E10" s="44"/>
      <x:c r="F10" s="44" t="str">
        <x:f>IF(E10="","",F9+IF(B10="Donation In",E10,-E10))</x:f>
      </x:c>
    </x:row>
    <x:row r="11">
      <x:c r="E11" s="44"/>
      <x:c r="F11" s="44" t="str">
        <x:f>IF(E11="","",F10+IF(B11="Donation In",E11,-E11))</x:f>
      </x:c>
    </x:row>
    <x:row r="12">
      <x:c r="E12" s="44"/>
      <x:c r="F12" s="44" t="str">
        <x:f>IF(E12="","",F11+IF(B12="Donation In",E12,-E12))</x:f>
      </x:c>
    </x:row>
    <x:row r="13">
      <x:c r="E13" s="44"/>
      <x:c r="F13" s="44" t="str">
        <x:f>IF(E13="","",F12+IF(B13="Donation In",E13,-E13))</x:f>
      </x:c>
    </x:row>
    <x:row r="14">
      <x:c r="E14" s="44"/>
      <x:c r="F14" s="44" t="str">
        <x:f>IF(E14="","",F13+IF(B14="Donation In",E14,-E14))</x:f>
      </x:c>
    </x:row>
    <x:row r="15">
      <x:c r="E15" s="44"/>
      <x:c r="F15" s="44" t="str">
        <x:f>IF(E15="","",F14+IF(B15="Donation In",E15,-E15))</x:f>
      </x:c>
    </x:row>
    <x:row r="16">
      <x:c r="E16" s="44"/>
      <x:c r="F16" s="44" t="str">
        <x:f>IF(E16="","",F15+IF(B16="Donation In",E16,-E16))</x:f>
      </x:c>
    </x:row>
    <x:row r="17">
      <x:c r="E17" s="44"/>
      <x:c r="F17" s="44" t="str">
        <x:f>IF(E17="","",F16+IF(B17="Donation In",E17,-E17))</x:f>
      </x:c>
    </x:row>
    <x:row r="18">
      <x:c r="E18" s="44"/>
      <x:c r="F18" s="44" t="str">
        <x:f>IF(E18="","",F17+IF(B18="Donation In",E18,-E18))</x:f>
      </x:c>
    </x:row>
    <x:row r="19">
      <x:c r="E19" s="44"/>
      <x:c r="F19" s="44" t="str">
        <x:f>IF(E19="","",F18+IF(B19="Donation In",E19,-E19))</x:f>
      </x:c>
    </x:row>
    <x:row r="20">
      <x:c r="E20" s="44"/>
      <x:c r="F20" s="44" t="str">
        <x:f>IF(E20="","",F19+IF(B20="Donation In",E20,-E20))</x:f>
      </x:c>
    </x:row>
    <x:row r="21">
      <x:c r="E21" s="44"/>
      <x:c r="F21" s="44" t="str">
        <x:f>IF(E21="","",F20+IF(B21="Donation In",E21,-E21))</x:f>
      </x:c>
    </x:row>
    <x:row r="22">
      <x:c r="E22" s="44"/>
      <x:c r="F22" s="44" t="str">
        <x:f>IF(E22="","",F21+IF(B22="Donation In",E22,-E22))</x:f>
      </x:c>
    </x:row>
    <x:row r="23">
      <x:c r="E23" s="44"/>
      <x:c r="F23" s="44" t="str">
        <x:f>IF(E23="","",F22+IF(B23="Donation In",E23,-E23))</x:f>
      </x:c>
    </x:row>
    <x:row r="24">
      <x:c r="E24" s="44"/>
      <x:c r="F24" s="44" t="str">
        <x:f>IF(E24="","",F23+IF(B24="Donation In",E24,-E24))</x:f>
      </x:c>
    </x:row>
    <x:row r="25">
      <x:c r="E25" s="44"/>
      <x:c r="F25" s="44" t="str">
        <x:f>IF(E25="","",F24+IF(B25="Donation In",E25,-E25))</x:f>
      </x:c>
    </x:row>
    <x:row r="26">
      <x:c r="E26" s="44"/>
      <x:c r="F26" s="44" t="str">
        <x:f>IF(E26="","",F25+IF(B26="Donation In",E26,-E26))</x:f>
      </x:c>
    </x:row>
    <x:row r="27">
      <x:c r="E27" s="44"/>
      <x:c r="F27" s="44" t="str">
        <x:f>IF(E27="","",F26+IF(B27="Donation In",E27,-E27))</x:f>
      </x:c>
    </x:row>
    <x:row r="28">
      <x:c r="E28" s="44"/>
      <x:c r="F28" s="44" t="str">
        <x:f>IF(E28="","",F27+IF(B28="Donation In",E28,-E28))</x:f>
      </x:c>
    </x:row>
    <x:row r="29">
      <x:c r="E29" s="44"/>
      <x:c r="F29" s="44" t="str">
        <x:f>IF(E29="","",F28+IF(B29="Donation In",E29,-E29))</x:f>
      </x:c>
    </x:row>
    <x:row r="30">
      <x:c r="E30" s="44"/>
      <x:c r="F30" s="44" t="str">
        <x:f>IF(E30="","",F29+IF(B30="Donation In",E30,-E30))</x:f>
      </x:c>
    </x:row>
    <x:row r="31">
      <x:c r="E31" s="44"/>
      <x:c r="F31" s="44" t="str">
        <x:f>IF(E31="","",F30+IF(B31="Donation In",E31,-E31))</x:f>
      </x:c>
    </x:row>
    <x:row r="32">
      <x:c r="E32" s="44"/>
      <x:c r="F32" s="44" t="str">
        <x:f>IF(E32="","",F31+IF(B32="Donation In",E32,-E32))</x:f>
      </x:c>
    </x:row>
    <x:row r="33">
      <x:c r="E33" s="44"/>
      <x:c r="F33" s="44" t="str">
        <x:f>IF(E33="","",F32+IF(B33="Donation In",E33,-E33))</x:f>
      </x:c>
    </x:row>
    <x:row r="34">
      <x:c r="E34" s="44"/>
      <x:c r="F34" s="44" t="str">
        <x:f>IF(E34="","",F33+IF(B34="Donation In",E34,-E34))</x:f>
      </x:c>
    </x:row>
    <x:row r="35">
      <x:c r="E35" s="44"/>
      <x:c r="F35" s="44" t="str">
        <x:f>IF(E35="","",F34+IF(B35="Donation In",E35,-E35))</x:f>
      </x:c>
    </x:row>
    <x:row r="36">
      <x:c r="E36" s="44"/>
      <x:c r="F36" s="44" t="str">
        <x:f>IF(E36="","",F35+IF(B36="Donation In",E36,-E36))</x:f>
      </x:c>
    </x:row>
    <x:row r="37">
      <x:c r="E37" s="44"/>
      <x:c r="F37" s="44" t="str">
        <x:f>IF(E37="","",F36+IF(B37="Donation In",E37,-E37))</x:f>
      </x:c>
    </x:row>
    <x:row r="38">
      <x:c r="E38" s="44"/>
      <x:c r="F38" s="44" t="str">
        <x:f>IF(E38="","",F37+IF(B38="Donation In",E38,-E38))</x:f>
      </x:c>
    </x:row>
    <x:row r="39">
      <x:c r="E39" s="44"/>
      <x:c r="F39" s="44" t="str">
        <x:f>IF(E39="","",F38+IF(B39="Donation In",E39,-E39))</x:f>
      </x:c>
    </x:row>
    <x:row r="40">
      <x:c r="E40" s="44"/>
      <x:c r="F40" s="44" t="str">
        <x:f>IF(E40="","",F39+IF(B40="Donation In",E40,-E40))</x:f>
      </x:c>
    </x:row>
    <x:row r="41">
      <x:c r="E41" s="44"/>
      <x:c r="F41" s="44" t="str">
        <x:f>IF(E41="","",F40+IF(B41="Donation In",E41,-E41))</x:f>
      </x:c>
    </x:row>
    <x:row r="42">
      <x:c r="E42" s="44"/>
      <x:c r="F42" s="44" t="str">
        <x:f>IF(E42="","",F41+IF(B42="Donation In",E42,-E42))</x:f>
      </x:c>
    </x:row>
    <x:row r="43">
      <x:c r="E43" s="44"/>
      <x:c r="F43" s="44" t="str">
        <x:f>IF(E43="","",F42+IF(B43="Donation In",E43,-E43))</x:f>
      </x:c>
    </x:row>
    <x:row r="44">
      <x:c r="E44" s="44"/>
      <x:c r="F44" s="44" t="str">
        <x:f>IF(E44="","",F43+IF(B44="Donation In",E44,-E44))</x:f>
      </x:c>
    </x:row>
    <x:row r="45">
      <x:c r="E45" s="44"/>
      <x:c r="F45" s="44" t="str">
        <x:f>IF(E45="","",F44+IF(B45="Donation In",E45,-E45))</x:f>
      </x:c>
    </x:row>
    <x:row r="46">
      <x:c r="E46" s="44"/>
      <x:c r="F46" s="44" t="str">
        <x:f>IF(E46="","",F45+IF(B46="Donation In",E46,-E46))</x:f>
      </x:c>
    </x:row>
    <x:row r="47">
      <x:c r="E47" s="44"/>
      <x:c r="F47" s="44" t="str">
        <x:f>IF(E47="","",F46+IF(B47="Donation In",E47,-E47))</x:f>
      </x:c>
    </x:row>
    <x:row r="48">
      <x:c r="E48" s="44"/>
      <x:c r="F48" s="44" t="str">
        <x:f>IF(E48="","",F47+IF(B48="Donation In",E48,-E48))</x:f>
      </x:c>
    </x:row>
    <x:row r="49">
      <x:c r="E49" s="44"/>
      <x:c r="F49" s="44" t="str">
        <x:f>IF(E49="","",F48+IF(B49="Donation In",E49,-E49))</x:f>
      </x:c>
    </x:row>
    <x:row r="50">
      <x:c r="E50" s="44"/>
      <x:c r="F50" s="44" t="str">
        <x:f>IF(E50="","",F49+IF(B50="Donation In",E50,-E50))</x:f>
      </x:c>
    </x:row>
    <x:row r="51">
      <x:c r="E51" s="44"/>
      <x:c r="F51" s="44" t="str">
        <x:f>IF(E51="","",F50+IF(B51="Donation In",E51,-E51))</x:f>
      </x:c>
    </x:row>
    <x:row r="52">
      <x:c r="E52" s="44"/>
      <x:c r="F52" s="44" t="str">
        <x:f>IF(E52="","",F51+IF(B52="Donation In",E52,-E52))</x:f>
      </x:c>
    </x:row>
    <x:row r="53">
      <x:c r="E53" s="44"/>
      <x:c r="F53" s="44" t="str">
        <x:f>IF(E53="","",F52+IF(B53="Donation In",E53,-E53))</x:f>
      </x:c>
    </x:row>
    <x:row r="54">
      <x:c r="E54" s="44"/>
      <x:c r="F54" s="44" t="str">
        <x:f>IF(E54="","",F53+IF(B54="Donation In",E54,-E54))</x:f>
      </x:c>
    </x:row>
    <x:row r="55">
      <x:c r="E55" s="44"/>
      <x:c r="F55" s="44" t="str">
        <x:f>IF(E55="","",F54+IF(B55="Donation In",E55,-E55))</x:f>
      </x:c>
    </x:row>
    <x:row r="56">
      <x:c r="E56" s="44"/>
      <x:c r="F56" s="44" t="str">
        <x:f>IF(E56="","",F55+IF(B56="Donation In",E56,-E56))</x:f>
      </x:c>
    </x:row>
    <x:row r="57">
      <x:c r="E57" s="44"/>
      <x:c r="F57" s="44" t="str">
        <x:f>IF(E57="","",F56+IF(B57="Donation In",E57,-E57))</x:f>
      </x:c>
    </x:row>
    <x:row r="58">
      <x:c r="E58" s="44"/>
      <x:c r="F58" s="44" t="str">
        <x:f>IF(E58="","",F57+IF(B58="Donation In",E58,-E58))</x:f>
      </x:c>
    </x:row>
    <x:row r="59">
      <x:c r="E59" s="44"/>
      <x:c r="F59" s="44" t="str">
        <x:f>IF(E59="","",F58+IF(B59="Donation In",E59,-E59))</x:f>
      </x:c>
    </x:row>
    <x:row r="60">
      <x:c r="E60" s="44"/>
      <x:c r="F60" s="44" t="str">
        <x:f>IF(E60="","",F59+IF(B60="Donation In",E60,-E60))</x:f>
      </x:c>
    </x:row>
    <x:row r="61">
      <x:c r="E61" s="44"/>
      <x:c r="F61" s="44" t="str">
        <x:f>IF(E61="","",F60+IF(B61="Donation In",E61,-E61))</x:f>
      </x:c>
    </x:row>
    <x:row r="62">
      <x:c r="E62" s="44"/>
      <x:c r="F62" s="44" t="str">
        <x:f>IF(E62="","",F61+IF(B62="Donation In",E62,-E62))</x:f>
      </x:c>
    </x:row>
    <x:row r="63">
      <x:c r="E63" s="44"/>
      <x:c r="F63" s="44" t="str">
        <x:f>IF(E63="","",F62+IF(B63="Donation In",E63,-E63))</x:f>
      </x:c>
    </x:row>
    <x:row r="64">
      <x:c r="E64" s="44"/>
      <x:c r="F64" s="44" t="str">
        <x:f>IF(E64="","",F63+IF(B64="Donation In",E64,-E64))</x:f>
      </x:c>
    </x:row>
    <x:row r="65">
      <x:c r="E65" s="44"/>
      <x:c r="F65" s="44" t="str">
        <x:f>IF(E65="","",F64+IF(B65="Donation In",E65,-E65))</x:f>
      </x:c>
    </x:row>
    <x:row r="66">
      <x:c r="E66" s="44"/>
      <x:c r="F66" s="44" t="str">
        <x:f>IF(E66="","",F65+IF(B66="Donation In",E66,-E66))</x:f>
      </x:c>
    </x:row>
    <x:row r="67">
      <x:c r="E67" s="44"/>
      <x:c r="F67" s="44" t="str">
        <x:f>IF(E67="","",F66+IF(B67="Donation In",E67,-E67))</x:f>
      </x:c>
    </x:row>
    <x:row r="68">
      <x:c r="E68" s="44"/>
      <x:c r="F68" s="44" t="str">
        <x:f>IF(E68="","",F67+IF(B68="Donation In",E68,-E68))</x:f>
      </x:c>
    </x:row>
    <x:row r="69">
      <x:c r="E69" s="44"/>
      <x:c r="F69" s="44" t="str">
        <x:f>IF(E69="","",F68+IF(B69="Donation In",E69,-E69))</x:f>
      </x:c>
    </x:row>
    <x:row r="70">
      <x:c r="E70" s="44"/>
      <x:c r="F70" s="44" t="str">
        <x:f>IF(E70="","",F69+IF(B70="Donation In",E70,-E70))</x:f>
      </x:c>
    </x:row>
    <x:row r="71">
      <x:c r="E71" s="44"/>
      <x:c r="F71" s="44" t="str">
        <x:f>IF(E71="","",F70+IF(B71="Donation In",E71,-E71))</x:f>
      </x:c>
    </x:row>
    <x:row r="72">
      <x:c r="E72" s="44"/>
      <x:c r="F72" s="44" t="str">
        <x:f>IF(E72="","",F71+IF(B72="Donation In",E72,-E72))</x:f>
      </x:c>
    </x:row>
    <x:row r="73">
      <x:c r="E73" s="44"/>
      <x:c r="F73" s="44" t="str">
        <x:f>IF(E73="","",F72+IF(B73="Donation In",E73,-E73))</x:f>
      </x:c>
    </x:row>
    <x:row r="74">
      <x:c r="E74" s="44"/>
      <x:c r="F74" s="44" t="str">
        <x:f>IF(E74="","",F73+IF(B74="Donation In",E74,-E74))</x:f>
      </x:c>
    </x:row>
    <x:row r="75">
      <x:c r="E75" s="44"/>
      <x:c r="F75" s="44" t="str">
        <x:f>IF(E75="","",F74+IF(B75="Donation In",E75,-E75))</x:f>
      </x:c>
    </x:row>
    <x:row r="76">
      <x:c r="E76" s="44"/>
      <x:c r="F76" s="44" t="str">
        <x:f>IF(E76="","",F75+IF(B76="Donation In",E76,-E76))</x:f>
      </x:c>
    </x:row>
    <x:row r="77">
      <x:c r="E77" s="44"/>
      <x:c r="F77" s="44" t="str">
        <x:f>IF(E77="","",F76+IF(B77="Donation In",E77,-E77))</x:f>
      </x:c>
    </x:row>
    <x:row r="78">
      <x:c r="E78" s="44"/>
      <x:c r="F78" s="44" t="str">
        <x:f>IF(E78="","",F77+IF(B78="Donation In",E78,-E78))</x:f>
      </x:c>
    </x:row>
    <x:row r="79">
      <x:c r="E79" s="44"/>
      <x:c r="F79" s="44" t="str">
        <x:f>IF(E79="","",F78+IF(B79="Donation In",E79,-E79))</x:f>
      </x:c>
    </x:row>
    <x:row r="80">
      <x:c r="E80" s="44"/>
      <x:c r="F80" s="44" t="str">
        <x:f>IF(E80="","",F79+IF(B80="Donation In",E80,-E80))</x:f>
      </x:c>
    </x:row>
    <x:row r="81">
      <x:c r="E81" s="44"/>
      <x:c r="F81" s="44" t="str">
        <x:f>IF(E81="","",F80+IF(B81="Donation In",E81,-E81))</x:f>
      </x:c>
    </x:row>
    <x:row r="82">
      <x:c r="E82" s="44"/>
      <x:c r="F82" s="44" t="str">
        <x:f>IF(E82="","",F81+IF(B82="Donation In",E82,-E82))</x:f>
      </x:c>
    </x:row>
    <x:row r="83">
      <x:c r="E83" s="44"/>
      <x:c r="F83" s="44" t="str">
        <x:f>IF(E83="","",F82+IF(B83="Donation In",E83,-E83))</x:f>
      </x:c>
    </x:row>
    <x:row r="84">
      <x:c r="E84" s="44"/>
      <x:c r="F84" s="44" t="str">
        <x:f>IF(E84="","",F83+IF(B84="Donation In",E84,-E84))</x:f>
      </x:c>
    </x:row>
    <x:row r="85">
      <x:c r="E85" s="44"/>
      <x:c r="F85" s="44" t="str">
        <x:f>IF(E85="","",F84+IF(B85="Donation In",E85,-E85))</x:f>
      </x:c>
    </x:row>
    <x:row r="86">
      <x:c r="E86" s="44"/>
      <x:c r="F86" s="44" t="str">
        <x:f>IF(E86="","",F85+IF(B86="Donation In",E86,-E86))</x:f>
      </x:c>
    </x:row>
    <x:row r="87">
      <x:c r="E87" s="44"/>
      <x:c r="F87" s="44" t="str">
        <x:f>IF(E87="","",F86+IF(B87="Donation In",E87,-E87))</x:f>
      </x:c>
    </x:row>
    <x:row r="88">
      <x:c r="E88" s="44"/>
      <x:c r="F88" s="44" t="str">
        <x:f>IF(E88="","",F87+IF(B88="Donation In",E88,-E88))</x:f>
      </x:c>
    </x:row>
    <x:row r="89">
      <x:c r="E89" s="44"/>
      <x:c r="F89" s="44" t="str">
        <x:f>IF(E89="","",F88+IF(B89="Donation In",E89,-E89))</x:f>
      </x:c>
    </x:row>
    <x:row r="90">
      <x:c r="E90" s="44"/>
      <x:c r="F90" s="44" t="str">
        <x:f>IF(E90="","",F89+IF(B90="Donation In",E90,-E90))</x:f>
      </x:c>
    </x:row>
    <x:row r="91">
      <x:c r="E91" s="44"/>
      <x:c r="F91" s="44" t="str">
        <x:f>IF(E91="","",F90+IF(B91="Donation In",E91,-E91))</x:f>
      </x:c>
    </x:row>
    <x:row r="92">
      <x:c r="E92" s="44"/>
      <x:c r="F92" s="44" t="str">
        <x:f>IF(E92="","",F91+IF(B92="Donation In",E92,-E92))</x:f>
      </x:c>
    </x:row>
    <x:row r="93">
      <x:c r="E93" s="44"/>
      <x:c r="F93" s="44" t="str">
        <x:f>IF(E93="","",F92+IF(B93="Donation In",E93,-E93))</x:f>
      </x:c>
    </x:row>
    <x:row r="94">
      <x:c r="E94" s="44"/>
      <x:c r="F94" s="44" t="str">
        <x:f>IF(E94="","",F93+IF(B94="Donation In",E94,-E94))</x:f>
      </x:c>
    </x:row>
    <x:row r="95">
      <x:c r="E95" s="44"/>
      <x:c r="F95" s="44" t="str">
        <x:f>IF(E95="","",F94+IF(B95="Donation In",E95,-E95))</x:f>
      </x:c>
    </x:row>
    <x:row r="96">
      <x:c r="E96" s="44"/>
      <x:c r="F96" s="44" t="str">
        <x:f>IF(E96="","",F95+IF(B96="Donation In",E96,-E96))</x:f>
      </x:c>
    </x:row>
    <x:row r="97">
      <x:c r="E97" s="44"/>
      <x:c r="F97" s="44" t="str">
        <x:f>IF(E97="","",F96+IF(B97="Donation In",E97,-E97))</x:f>
      </x:c>
    </x:row>
    <x:row r="98">
      <x:c r="E98" s="44"/>
      <x:c r="F98" s="44" t="str">
        <x:f>IF(E98="","",F97+IF(B98="Donation In",E98,-E98))</x:f>
      </x:c>
    </x:row>
    <x:row r="99">
      <x:c r="E99" s="44"/>
      <x:c r="F99" s="44" t="str">
        <x:f>IF(E99="","",F98+IF(B99="Donation In",E99,-E99))</x:f>
      </x:c>
    </x:row>
    <x:row r="100">
      <x:c r="E100" s="44"/>
      <x:c r="F100" s="44" t="str">
        <x:f>IF(E100="","",F99+IF(B100="Donation In",E100,-E100))</x:f>
      </x:c>
    </x:row>
    <x:row r="101">
      <x:c r="E101" s="44"/>
      <x:c r="F101" s="44" t="str">
        <x:f>IF(E101="","",F100+IF(B101="Donation In",E101,-E101))</x:f>
      </x:c>
    </x:row>
    <x:row r="102">
      <x:c r="E102" s="44"/>
      <x:c r="F102" s="44" t="str">
        <x:f>IF(E102="","",F101+IF(B102="Donation In",E102,-E102))</x:f>
      </x:c>
    </x:row>
    <x:row r="103">
      <x:c r="E103" s="44"/>
      <x:c r="F103" s="44" t="str">
        <x:f>IF(E103="","",F102+IF(B103="Donation In",E103,-E103))</x:f>
      </x:c>
    </x:row>
    <x:row r="104">
      <x:c r="E104" s="44"/>
      <x:c r="F104" s="44" t="str">
        <x:f>IF(E104="","",F103+IF(B104="Donation In",E104,-E104))</x:f>
      </x:c>
    </x:row>
    <x:row r="105">
      <x:c r="E105" s="44"/>
      <x:c r="F105" s="44" t="str">
        <x:f>IF(E105="","",F104+IF(B105="Donation In",E105,-E105))</x:f>
      </x:c>
    </x:row>
    <x:row r="106">
      <x:c r="E106" s="44"/>
      <x:c r="F106" s="44" t="str">
        <x:f>IF(E106="","",F105+IF(B106="Donation In",E106,-E106))</x:f>
      </x:c>
    </x:row>
    <x:row r="107">
      <x:c r="E107" s="44"/>
      <x:c r="F107" s="44" t="str">
        <x:f>IF(E107="","",F106+IF(B107="Donation In",E107,-E107))</x:f>
      </x:c>
    </x:row>
    <x:row r="108">
      <x:c r="E108" s="44"/>
      <x:c r="F108" s="44" t="str">
        <x:f>IF(E108="","",F107+IF(B108="Donation In",E108,-E108))</x:f>
      </x:c>
    </x:row>
    <x:row r="109">
      <x:c r="E109" s="44"/>
      <x:c r="F109" s="44" t="str">
        <x:f>IF(E109="","",F108+IF(B109="Donation In",E109,-E109))</x:f>
      </x:c>
    </x:row>
    <x:row r="110">
      <x:c r="E110" s="44"/>
      <x:c r="F110" s="44" t="str">
        <x:f>IF(E110="","",F109+IF(B110="Donation In",E110,-E110))</x:f>
      </x:c>
    </x:row>
    <x:row r="111">
      <x:c r="E111" s="44"/>
      <x:c r="F111" s="44" t="str">
        <x:f>IF(E111="","",F110+IF(B111="Donation In",E111,-E111))</x:f>
      </x:c>
    </x:row>
    <x:row r="112">
      <x:c r="E112" s="44"/>
      <x:c r="F112" s="44" t="str">
        <x:f>IF(E112="","",F111+IF(B112="Donation In",E112,-E112))</x:f>
      </x:c>
    </x:row>
    <x:row r="113">
      <x:c r="E113" s="44"/>
      <x:c r="F113" s="44" t="str">
        <x:f>IF(E113="","",F112+IF(B113="Donation In",E113,-E113))</x:f>
      </x:c>
    </x:row>
    <x:row r="114">
      <x:c r="E114" s="44"/>
      <x:c r="F114" s="44" t="str">
        <x:f>IF(E114="","",F113+IF(B114="Donation In",E114,-E114))</x:f>
      </x:c>
    </x:row>
    <x:row r="115">
      <x:c r="E115" s="44"/>
      <x:c r="F115" s="44" t="str">
        <x:f>IF(E115="","",F114+IF(B115="Donation In",E115,-E115))</x:f>
      </x:c>
    </x:row>
    <x:row r="116">
      <x:c r="E116" s="44"/>
      <x:c r="F116" s="44" t="str">
        <x:f>IF(E116="","",F115+IF(B116="Donation In",E116,-E116))</x:f>
      </x:c>
    </x:row>
    <x:row r="117">
      <x:c r="E117" s="44"/>
      <x:c r="F117" s="44" t="str">
        <x:f>IF(E117="","",F116+IF(B117="Donation In",E117,-E117))</x:f>
      </x:c>
    </x:row>
    <x:row r="118">
      <x:c r="E118" s="44"/>
      <x:c r="F118" s="44" t="str">
        <x:f>IF(E118="","",F117+IF(B118="Donation In",E118,-E118))</x:f>
      </x:c>
    </x:row>
    <x:row r="119">
      <x:c r="E119" s="44"/>
      <x:c r="F119" s="44" t="str">
        <x:f>IF(E119="","",F118+IF(B119="Donation In",E119,-E119))</x:f>
      </x:c>
    </x:row>
    <x:row r="120">
      <x:c r="E120" s="44"/>
      <x:c r="F120" s="44" t="str">
        <x:f>IF(E120="","",F119+IF(B120="Donation In",E120,-E120))</x:f>
      </x:c>
    </x:row>
    <x:row r="121">
      <x:c r="E121" s="44"/>
      <x:c r="F121" s="44" t="str">
        <x:f>IF(E121="","",F120+IF(B121="Donation In",E121,-E121))</x:f>
      </x:c>
    </x:row>
    <x:row r="122">
      <x:c r="E122" s="44"/>
      <x:c r="F122" s="44" t="str">
        <x:f>IF(E122="","",F121+IF(B122="Donation In",E122,-E122))</x:f>
      </x:c>
    </x:row>
    <x:row r="123">
      <x:c r="E123" s="44"/>
      <x:c r="F123" s="44" t="str">
        <x:f>IF(E123="","",F122+IF(B123="Donation In",E123,-E123))</x:f>
      </x:c>
    </x:row>
    <x:row r="124">
      <x:c r="E124" s="44"/>
      <x:c r="F124" s="44" t="str">
        <x:f>IF(E124="","",F123+IF(B124="Donation In",E124,-E124))</x:f>
      </x:c>
    </x:row>
    <x:row r="125">
      <x:c r="E125" s="44"/>
      <x:c r="F125" s="44" t="str">
        <x:f>IF(E125="","",F124+IF(B125="Donation In",E125,-E125))</x:f>
      </x:c>
    </x:row>
    <x:row r="126">
      <x:c r="E126" s="44"/>
      <x:c r="F126" s="44" t="str">
        <x:f>IF(E126="","",F125+IF(B126="Donation In",E126,-E126))</x:f>
      </x:c>
    </x:row>
    <x:row r="127">
      <x:c r="E127" s="44"/>
      <x:c r="F127" s="44" t="str">
        <x:f>IF(E127="","",F126+IF(B127="Donation In",E127,-E127))</x:f>
      </x:c>
    </x:row>
    <x:row r="128">
      <x:c r="E128" s="44"/>
      <x:c r="F128" s="44" t="str">
        <x:f>IF(E128="","",F127+IF(B128="Donation In",E128,-E128))</x:f>
      </x:c>
    </x:row>
    <x:row r="129">
      <x:c r="E129" s="44"/>
      <x:c r="F129" s="44" t="str">
        <x:f>IF(E129="","",F128+IF(B129="Donation In",E129,-E129))</x:f>
      </x:c>
    </x:row>
    <x:row r="130">
      <x:c r="E130" s="44"/>
      <x:c r="F130" s="44" t="str">
        <x:f>IF(E130="","",F129+IF(B130="Donation In",E130,-E130))</x:f>
      </x:c>
    </x:row>
    <x:row r="131">
      <x:c r="E131" s="44"/>
      <x:c r="F131" s="44" t="str">
        <x:f>IF(E131="","",F130+IF(B131="Donation In",E131,-E131))</x:f>
      </x:c>
    </x:row>
    <x:row r="132">
      <x:c r="E132" s="44"/>
      <x:c r="F132" s="44" t="str">
        <x:f>IF(E132="","",F131+IF(B132="Donation In",E132,-E132))</x:f>
      </x:c>
    </x:row>
    <x:row r="133">
      <x:c r="E133" s="44"/>
      <x:c r="F133" s="44" t="str">
        <x:f>IF(E133="","",F132+IF(B133="Donation In",E133,-E133))</x:f>
      </x:c>
    </x:row>
    <x:row r="134">
      <x:c r="E134" s="44"/>
      <x:c r="F134" s="44" t="str">
        <x:f>IF(E134="","",F133+IF(B134="Donation In",E134,-E134))</x:f>
      </x:c>
    </x:row>
    <x:row r="135">
      <x:c r="E135" s="44"/>
      <x:c r="F135" s="44" t="str">
        <x:f>IF(E135="","",F134+IF(B135="Donation In",E135,-E135))</x:f>
      </x:c>
    </x:row>
    <x:row r="136">
      <x:c r="E136" s="44"/>
      <x:c r="F136" s="44" t="str">
        <x:f>IF(E136="","",F135+IF(B136="Donation In",E136,-E136))</x:f>
      </x:c>
    </x:row>
    <x:row r="137">
      <x:c r="E137" s="44"/>
      <x:c r="F137" s="44" t="str">
        <x:f>IF(E137="","",F136+IF(B137="Donation In",E137,-E137))</x:f>
      </x:c>
    </x:row>
    <x:row r="138">
      <x:c r="E138" s="44"/>
      <x:c r="F138" s="44" t="str">
        <x:f>IF(E138="","",F137+IF(B138="Donation In",E138,-E138))</x:f>
      </x:c>
    </x:row>
    <x:row r="139">
      <x:c r="E139" s="44"/>
      <x:c r="F139" s="44" t="str">
        <x:f>IF(E139="","",F138+IF(B139="Donation In",E139,-E139))</x:f>
      </x:c>
    </x:row>
    <x:row r="140">
      <x:c r="E140" s="44"/>
      <x:c r="F140" s="44" t="str">
        <x:f>IF(E140="","",F139+IF(B140="Donation In",E140,-E140))</x:f>
      </x:c>
    </x:row>
    <x:row r="141">
      <x:c r="E141" s="44"/>
      <x:c r="F141" s="44" t="str">
        <x:f>IF(E141="","",F140+IF(B141="Donation In",E141,-E141))</x:f>
      </x:c>
    </x:row>
    <x:row r="142">
      <x:c r="E142" s="44"/>
      <x:c r="F142" s="44" t="str">
        <x:f>IF(E142="","",F141+IF(B142="Donation In",E142,-E142))</x:f>
      </x:c>
    </x:row>
    <x:row r="143">
      <x:c r="E143" s="44"/>
      <x:c r="F143" s="44" t="str">
        <x:f>IF(E143="","",F142+IF(B143="Donation In",E143,-E143))</x:f>
      </x:c>
    </x:row>
    <x:row r="144">
      <x:c r="E144" s="44"/>
      <x:c r="F144" s="44" t="str">
        <x:f>IF(E144="","",F143+IF(B144="Donation In",E144,-E144))</x:f>
      </x:c>
    </x:row>
    <x:row r="145">
      <x:c r="E145" s="44"/>
      <x:c r="F145" s="44" t="str">
        <x:f>IF(E145="","",F144+IF(B145="Donation In",E145,-E145))</x:f>
      </x:c>
    </x:row>
    <x:row r="146">
      <x:c r="E146" s="44"/>
      <x:c r="F146" s="44" t="str">
        <x:f>IF(E146="","",F145+IF(B146="Donation In",E146,-E146))</x:f>
      </x:c>
    </x:row>
    <x:row r="147">
      <x:c r="E147" s="44"/>
      <x:c r="F147" s="44" t="str">
        <x:f>IF(E147="","",F146+IF(B147="Donation In",E147,-E147))</x:f>
      </x:c>
    </x:row>
    <x:row r="148">
      <x:c r="E148" s="44"/>
      <x:c r="F148" s="44" t="str">
        <x:f>IF(E148="","",F147+IF(B148="Donation In",E148,-E148))</x:f>
      </x:c>
    </x:row>
    <x:row r="149">
      <x:c r="E149" s="44"/>
      <x:c r="F149" s="44" t="str">
        <x:f>IF(E149="","",F148+IF(B149="Donation In",E149,-E149))</x:f>
      </x:c>
    </x:row>
    <x:row r="150">
      <x:c r="E150" s="44"/>
      <x:c r="F150" s="44" t="str">
        <x:f>IF(E150="","",F149+IF(B150="Donation In",E150,-E150))</x:f>
      </x:c>
    </x:row>
    <x:row r="151">
      <x:c r="E151" s="44"/>
      <x:c r="F151" s="44" t="str">
        <x:f>IF(E151="","",F150+IF(B151="Donation In",E151,-E151))</x:f>
      </x:c>
    </x:row>
    <x:row r="152">
      <x:c r="E152" s="44"/>
      <x:c r="F152" s="44" t="str">
        <x:f>IF(E152="","",F151+IF(B152="Donation In",E152,-E152))</x:f>
      </x:c>
    </x:row>
    <x:row r="153">
      <x:c r="E153" s="44"/>
      <x:c r="F153" s="44" t="str">
        <x:f>IF(E153="","",F152+IF(B153="Donation In",E153,-E153))</x:f>
      </x:c>
    </x:row>
    <x:row r="154">
      <x:c r="E154" s="44"/>
      <x:c r="F154" s="44" t="str">
        <x:f>IF(E154="","",F153+IF(B154="Donation In",E154,-E154))</x:f>
      </x:c>
    </x:row>
    <x:row r="155">
      <x:c r="E155" s="44"/>
      <x:c r="F155" s="44" t="str">
        <x:f>IF(E155="","",F154+IF(B155="Donation In",E155,-E155))</x:f>
      </x:c>
    </x:row>
    <x:row r="156">
      <x:c r="E156" s="44"/>
      <x:c r="F156" s="44" t="str">
        <x:f>IF(E156="","",F155+IF(B156="Donation In",E156,-E156))</x:f>
      </x:c>
    </x:row>
    <x:row r="157">
      <x:c r="E157" s="44"/>
      <x:c r="F157" s="44" t="str">
        <x:f>IF(E157="","",F156+IF(B157="Donation In",E157,-E157))</x:f>
      </x:c>
    </x:row>
    <x:row r="158">
      <x:c r="E158" s="44"/>
      <x:c r="F158" s="44" t="str">
        <x:f>IF(E158="","",F157+IF(B158="Donation In",E158,-E158))</x:f>
      </x:c>
    </x:row>
    <x:row r="159">
      <x:c r="E159" s="44"/>
      <x:c r="F159" s="44" t="str">
        <x:f>IF(E159="","",F158+IF(B159="Donation In",E159,-E159))</x:f>
      </x:c>
    </x:row>
    <x:row r="160">
      <x:c r="E160" s="44"/>
      <x:c r="F160" s="44" t="str">
        <x:f>IF(E160="","",F159+IF(B160="Donation In",E160,-E160))</x:f>
      </x:c>
    </x:row>
    <x:row r="161">
      <x:c r="E161" s="44"/>
      <x:c r="F161" s="44" t="str">
        <x:f>IF(E161="","",F160+IF(B161="Donation In",E161,-E161))</x:f>
      </x:c>
    </x:row>
    <x:row r="162">
      <x:c r="E162" s="44"/>
      <x:c r="F162" s="44" t="str">
        <x:f>IF(E162="","",F161+IF(B162="Donation In",E162,-E162))</x:f>
      </x:c>
    </x:row>
    <x:row r="163">
      <x:c r="E163" s="44"/>
      <x:c r="F163" s="44" t="str">
        <x:f>IF(E163="","",F162+IF(B163="Donation In",E163,-E163))</x:f>
      </x:c>
    </x:row>
    <x:row r="164">
      <x:c r="E164" s="44"/>
      <x:c r="F164" s="44" t="str">
        <x:f>IF(E164="","",F163+IF(B164="Donation In",E164,-E164))</x:f>
      </x:c>
    </x:row>
    <x:row r="165">
      <x:c r="E165" s="44"/>
      <x:c r="F165" s="44" t="str">
        <x:f>IF(E165="","",F164+IF(B165="Donation In",E165,-E165))</x:f>
      </x:c>
    </x:row>
    <x:row r="166">
      <x:c r="E166" s="44"/>
      <x:c r="F166" s="44" t="str">
        <x:f>IF(E166="","",F165+IF(B166="Donation In",E166,-E166))</x:f>
      </x:c>
    </x:row>
    <x:row r="167">
      <x:c r="E167" s="44"/>
      <x:c r="F167" s="44" t="str">
        <x:f>IF(E167="","",F166+IF(B167="Donation In",E167,-E167))</x:f>
      </x:c>
    </x:row>
    <x:row r="168">
      <x:c r="E168" s="44"/>
      <x:c r="F168" s="44" t="str">
        <x:f>IF(E168="","",F167+IF(B168="Donation In",E168,-E168))</x:f>
      </x:c>
    </x:row>
    <x:row r="169">
      <x:c r="E169" s="44"/>
      <x:c r="F169" s="44" t="str">
        <x:f>IF(E169="","",F168+IF(B169="Donation In",E169,-E169))</x:f>
      </x:c>
    </x:row>
    <x:row r="170">
      <x:c r="E170" s="44"/>
      <x:c r="F170" s="44" t="str">
        <x:f>IF(E170="","",F169+IF(B170="Donation In",E170,-E170))</x:f>
      </x:c>
    </x:row>
    <x:row r="171">
      <x:c r="E171" s="44"/>
      <x:c r="F171" s="44" t="str">
        <x:f>IF(E171="","",F170+IF(B171="Donation In",E171,-E171))</x:f>
      </x:c>
    </x:row>
    <x:row r="172">
      <x:c r="E172" s="44"/>
      <x:c r="F172" s="44" t="str">
        <x:f>IF(E172="","",F171+IF(B172="Donation In",E172,-E172))</x:f>
      </x:c>
    </x:row>
    <x:row r="173">
      <x:c r="E173" s="44"/>
      <x:c r="F173" s="44" t="str">
        <x:f>IF(E173="","",F172+IF(B173="Donation In",E173,-E173))</x:f>
      </x:c>
    </x:row>
    <x:row r="174">
      <x:c r="E174" s="44"/>
      <x:c r="F174" s="44" t="str">
        <x:f>IF(E174="","",F173+IF(B174="Donation In",E174,-E174))</x:f>
      </x:c>
    </x:row>
    <x:row r="175">
      <x:c r="E175" s="44"/>
      <x:c r="F175" s="44" t="str">
        <x:f>IF(E175="","",F174+IF(B175="Donation In",E175,-E175))</x:f>
      </x:c>
    </x:row>
    <x:row r="176">
      <x:c r="E176" s="44"/>
      <x:c r="F176" s="44" t="str">
        <x:f>IF(E176="","",F175+IF(B176="Donation In",E176,-E176))</x:f>
      </x:c>
    </x:row>
    <x:row r="177">
      <x:c r="E177" s="44"/>
      <x:c r="F177" s="44" t="str">
        <x:f>IF(E177="","",F176+IF(B177="Donation In",E177,-E177))</x:f>
      </x:c>
    </x:row>
    <x:row r="178">
      <x:c r="E178" s="44"/>
      <x:c r="F178" s="44" t="str">
        <x:f>IF(E178="","",F177+IF(B178="Donation In",E178,-E178))</x:f>
      </x:c>
    </x:row>
    <x:row r="179">
      <x:c r="E179" s="44"/>
      <x:c r="F179" s="44" t="str">
        <x:f>IF(E179="","",F178+IF(B179="Donation In",E179,-E179))</x:f>
      </x:c>
    </x:row>
    <x:row r="180">
      <x:c r="E180" s="44"/>
      <x:c r="F180" s="44" t="str">
        <x:f>IF(E180="","",F179+IF(B180="Donation In",E180,-E180))</x:f>
      </x:c>
    </x:row>
    <x:row r="181">
      <x:c r="E181" s="44"/>
      <x:c r="F181" s="44" t="str">
        <x:f>IF(E181="","",F180+IF(B181="Donation In",E181,-E181))</x:f>
      </x:c>
    </x:row>
    <x:row r="182">
      <x:c r="E182" s="44"/>
      <x:c r="F182" s="44" t="str">
        <x:f>IF(E182="","",F181+IF(B182="Donation In",E182,-E182))</x:f>
      </x:c>
    </x:row>
    <x:row r="183">
      <x:c r="E183" s="44"/>
      <x:c r="F183" s="44" t="str">
        <x:f>IF(E183="","",F182+IF(B183="Donation In",E183,-E183))</x:f>
      </x:c>
    </x:row>
    <x:row r="184">
      <x:c r="E184" s="44"/>
      <x:c r="F184" s="44" t="str">
        <x:f>IF(E184="","",F183+IF(B184="Donation In",E184,-E184))</x:f>
      </x:c>
    </x:row>
    <x:row r="185">
      <x:c r="E185" s="44"/>
      <x:c r="F185" s="44" t="str">
        <x:f>IF(E185="","",F184+IF(B185="Donation In",E185,-E185))</x:f>
      </x:c>
    </x:row>
    <x:row r="186">
      <x:c r="E186" s="44"/>
      <x:c r="F186" s="44" t="str">
        <x:f>IF(E186="","",F185+IF(B186="Donation In",E186,-E186))</x:f>
      </x:c>
    </x:row>
    <x:row r="187">
      <x:c r="E187" s="44"/>
      <x:c r="F187" s="44" t="str">
        <x:f>IF(E187="","",F186+IF(B187="Donation In",E187,-E187))</x:f>
      </x:c>
    </x:row>
    <x:row r="188">
      <x:c r="E188" s="44"/>
      <x:c r="F188" s="44" t="str">
        <x:f>IF(E188="","",F187+IF(B188="Donation In",E188,-E188))</x:f>
      </x:c>
    </x:row>
    <x:row r="189">
      <x:c r="E189" s="44"/>
      <x:c r="F189" s="44" t="str">
        <x:f>IF(E189="","",F188+IF(B189="Donation In",E189,-E189))</x:f>
      </x:c>
    </x:row>
    <x:row r="190">
      <x:c r="E190" s="44"/>
      <x:c r="F190" s="44" t="str">
        <x:f>IF(E190="","",F189+IF(B190="Donation In",E190,-E190))</x:f>
      </x:c>
    </x:row>
    <x:row r="191">
      <x:c r="E191" s="44"/>
      <x:c r="F191" s="44" t="str">
        <x:f>IF(E191="","",F190+IF(B191="Donation In",E191,-E191))</x:f>
      </x:c>
    </x:row>
    <x:row r="192">
      <x:c r="E192" s="44"/>
      <x:c r="F192" s="44" t="str">
        <x:f>IF(E192="","",F191+IF(B192="Donation In",E192,-E192))</x:f>
      </x:c>
    </x:row>
    <x:row r="193">
      <x:c r="E193" s="44"/>
      <x:c r="F193" s="44" t="str">
        <x:f>IF(E193="","",F192+IF(B193="Donation In",E193,-E193))</x:f>
      </x:c>
    </x:row>
    <x:row r="194">
      <x:c r="E194" s="44"/>
      <x:c r="F194" s="44" t="str">
        <x:f>IF(E194="","",F193+IF(B194="Donation In",E194,-E194))</x:f>
      </x:c>
    </x:row>
    <x:row r="195">
      <x:c r="E195" s="44"/>
      <x:c r="F195" s="44" t="str">
        <x:f>IF(E195="","",F194+IF(B195="Donation In",E195,-E195))</x:f>
      </x:c>
    </x:row>
    <x:row r="196">
      <x:c r="E196" s="44"/>
      <x:c r="F196" s="44" t="str">
        <x:f>IF(E196="","",F195+IF(B196="Donation In",E196,-E196))</x:f>
      </x:c>
    </x:row>
    <x:row r="197">
      <x:c r="E197" s="44"/>
      <x:c r="F197" s="44" t="str">
        <x:f>IF(E197="","",F196+IF(B197="Donation In",E197,-E197))</x:f>
      </x:c>
    </x:row>
    <x:row r="198">
      <x:c r="E198" s="44"/>
      <x:c r="F198" s="44" t="str">
        <x:f>IF(E198="","",F197+IF(B198="Donation In",E198,-E198))</x:f>
      </x:c>
    </x:row>
    <x:row r="199">
      <x:c r="E199" s="44"/>
      <x:c r="F199" s="44" t="str">
        <x:f>IF(E199="","",F198+IF(B199="Donation In",E199,-E199))</x:f>
      </x:c>
    </x:row>
    <x:row r="200">
      <x:c r="E200" s="44"/>
      <x:c r="F200" s="44" t="str">
        <x:f>IF(E200="","",F199+IF(B200="Donation In",E200,-E200))</x:f>
      </x:c>
    </x:row>
    <x:row r="201">
      <x:c r="E201" s="44"/>
      <x:c r="F201" s="44" t="str">
        <x:f>IF(E201="","",F200+IF(B201="Donation In",E201,-E201))</x:f>
      </x:c>
    </x:row>
    <x:row r="202">
      <x:c r="E202" s="44"/>
      <x:c r="F202" s="44" t="str">
        <x:f>IF(E202="","",F201+IF(B202="Donation In",E202,-E202))</x:f>
      </x:c>
    </x:row>
    <x:row r="203">
      <x:c r="E203" s="44"/>
      <x:c r="F203" s="44" t="str">
        <x:f>IF(E203="","",F202+IF(B203="Donation In",E203,-E203))</x:f>
      </x:c>
    </x:row>
    <x:row r="204">
      <x:c r="E204" s="44"/>
      <x:c r="F204" s="44" t="str">
        <x:f>IF(E204="","",F203+IF(B204="Donation In",E204,-E204))</x:f>
      </x:c>
    </x:row>
    <x:row r="205">
      <x:c r="E205" s="44"/>
      <x:c r="F205" s="44" t="str">
        <x:f>IF(E205="","",F204+IF(B205="Donation In",E205,-E205))</x:f>
      </x:c>
    </x:row>
    <x:row r="206">
      <x:c r="E206" s="44"/>
      <x:c r="F206" s="44" t="str">
        <x:f>IF(E206="","",F205+IF(B206="Donation In",E206,-E206))</x:f>
      </x:c>
    </x:row>
    <x:row r="207">
      <x:c r="E207" s="44"/>
      <x:c r="F207" s="44" t="str">
        <x:f>IF(E207="","",F206+IF(B207="Donation In",E207,-E207))</x:f>
      </x:c>
    </x:row>
    <x:row r="208">
      <x:c r="E208" s="44"/>
      <x:c r="F208" s="44" t="str">
        <x:f>IF(E208="","",F207+IF(B208="Donation In",E208,-E208))</x:f>
      </x:c>
    </x:row>
    <x:row r="209">
      <x:c r="E209" s="44"/>
      <x:c r="F209" s="44" t="str">
        <x:f>IF(E209="","",F208+IF(B209="Donation In",E209,-E209))</x:f>
      </x:c>
    </x:row>
    <x:row r="210">
      <x:c r="E210" s="44"/>
      <x:c r="F210" s="44" t="str">
        <x:f>IF(E210="","",F209+IF(B210="Donation In",E210,-E210))</x:f>
      </x:c>
    </x:row>
    <x:row r="211">
      <x:c r="E211" s="44"/>
      <x:c r="F211" s="44" t="str">
        <x:f>IF(E211="","",F210+IF(B211="Donation In",E211,-E211))</x:f>
      </x:c>
    </x:row>
    <x:row r="212">
      <x:c r="E212" s="44"/>
      <x:c r="F212" s="44" t="str">
        <x:f>IF(E212="","",F211+IF(B212="Donation In",E212,-E212))</x:f>
      </x:c>
    </x:row>
    <x:row r="213">
      <x:c r="E213" s="44"/>
      <x:c r="F213" s="44" t="str">
        <x:f>IF(E213="","",F212+IF(B213="Donation In",E213,-E213))</x:f>
      </x:c>
    </x:row>
    <x:row r="214">
      <x:c r="E214" s="44"/>
      <x:c r="F214" s="44" t="str">
        <x:f>IF(E214="","",F213+IF(B214="Donation In",E214,-E214))</x:f>
      </x:c>
    </x:row>
    <x:row r="215">
      <x:c r="E215" s="44"/>
      <x:c r="F215" s="44" t="str">
        <x:f>IF(E215="","",F214+IF(B215="Donation In",E215,-E215))</x:f>
      </x:c>
    </x:row>
    <x:row r="216">
      <x:c r="E216" s="44"/>
      <x:c r="F216" s="44" t="str">
        <x:f>IF(E216="","",F215+IF(B216="Donation In",E216,-E216))</x:f>
      </x:c>
    </x:row>
    <x:row r="217">
      <x:c r="E217" s="44"/>
      <x:c r="F217" s="44" t="str">
        <x:f>IF(E217="","",F216+IF(B217="Donation In",E217,-E217))</x:f>
      </x:c>
    </x:row>
    <x:row r="218">
      <x:c r="E218" s="44"/>
      <x:c r="F218" s="44" t="str">
        <x:f>IF(E218="","",F217+IF(B218="Donation In",E218,-E218))</x:f>
      </x:c>
    </x:row>
    <x:row r="219">
      <x:c r="E219" s="44"/>
      <x:c r="F219" s="44" t="str">
        <x:f>IF(E219="","",F218+IF(B219="Donation In",E219,-E219))</x:f>
      </x:c>
    </x:row>
    <x:row r="220">
      <x:c r="E220" s="44"/>
      <x:c r="F220" s="44" t="str">
        <x:f>IF(E220="","",F219+IF(B220="Donation In",E220,-E220))</x:f>
      </x:c>
    </x:row>
    <x:row r="221">
      <x:c r="E221" s="44"/>
      <x:c r="F221" s="44" t="str">
        <x:f>IF(E221="","",F220+IF(B221="Donation In",E221,-E221))</x:f>
      </x:c>
    </x:row>
    <x:row r="222">
      <x:c r="E222" s="44"/>
      <x:c r="F222" s="44" t="str">
        <x:f>IF(E222="","",F221+IF(B222="Donation In",E222,-E222))</x:f>
      </x:c>
    </x:row>
    <x:row r="223">
      <x:c r="E223" s="44"/>
      <x:c r="F223" s="44" t="str">
        <x:f>IF(E223="","",F222+IF(B223="Donation In",E223,-E223))</x:f>
      </x:c>
    </x:row>
    <x:row r="224">
      <x:c r="E224" s="44"/>
      <x:c r="F224" s="44" t="str">
        <x:f>IF(E224="","",F223+IF(B224="Donation In",E224,-E224))</x:f>
      </x:c>
    </x:row>
    <x:row r="225">
      <x:c r="E225" s="44"/>
      <x:c r="F225" s="44" t="str">
        <x:f>IF(E225="","",F224+IF(B225="Donation In",E225,-E225))</x:f>
      </x:c>
    </x:row>
    <x:row r="226">
      <x:c r="E226" s="44"/>
      <x:c r="F226" s="44" t="str">
        <x:f>IF(E226="","",F225+IF(B226="Donation In",E226,-E226))</x:f>
      </x:c>
    </x:row>
    <x:row r="227">
      <x:c r="E227" s="44"/>
      <x:c r="F227" s="44" t="str">
        <x:f>IF(E227="","",F226+IF(B227="Donation In",E227,-E227))</x:f>
      </x:c>
    </x:row>
    <x:row r="228">
      <x:c r="E228" s="44"/>
      <x:c r="F228" s="44" t="str">
        <x:f>IF(E228="","",F227+IF(B228="Donation In",E228,-E228))</x:f>
      </x:c>
    </x:row>
    <x:row r="229">
      <x:c r="E229" s="44"/>
      <x:c r="F229" s="44" t="str">
        <x:f>IF(E229="","",F228+IF(B229="Donation In",E229,-E229))</x:f>
      </x:c>
    </x:row>
    <x:row r="230">
      <x:c r="E230" s="44"/>
      <x:c r="F230" s="44" t="str">
        <x:f>IF(E230="","",F229+IF(B230="Donation In",E230,-E230))</x:f>
      </x:c>
    </x:row>
    <x:row r="231">
      <x:c r="E231" s="44"/>
      <x:c r="F231" s="44" t="str">
        <x:f>IF(E231="","",F230+IF(B231="Donation In",E231,-E231))</x:f>
      </x:c>
    </x:row>
    <x:row r="232">
      <x:c r="E232" s="44"/>
      <x:c r="F232" s="44" t="str">
        <x:f>IF(E232="","",F231+IF(B232="Donation In",E232,-E232))</x:f>
      </x:c>
    </x:row>
    <x:row r="233">
      <x:c r="E233" s="44"/>
      <x:c r="F233" s="44" t="str">
        <x:f>IF(E233="","",F232+IF(B233="Donation In",E233,-E233))</x:f>
      </x:c>
    </x:row>
    <x:row r="234">
      <x:c r="E234" s="44"/>
      <x:c r="F234" s="44" t="str">
        <x:f>IF(E234="","",F233+IF(B234="Donation In",E234,-E234))</x:f>
      </x:c>
    </x:row>
    <x:row r="235">
      <x:c r="E235" s="44"/>
      <x:c r="F235" s="44" t="str">
        <x:f>IF(E235="","",F234+IF(B235="Donation In",E235,-E235))</x:f>
      </x:c>
    </x:row>
    <x:row r="236">
      <x:c r="E236" s="44"/>
      <x:c r="F236" s="44" t="str">
        <x:f>IF(E236="","",F235+IF(B236="Donation In",E236,-E236))</x:f>
      </x:c>
    </x:row>
    <x:row r="237">
      <x:c r="E237" s="44"/>
      <x:c r="F237" s="44" t="str">
        <x:f>IF(E237="","",F236+IF(B237="Donation In",E237,-E237))</x:f>
      </x:c>
    </x:row>
    <x:row r="238">
      <x:c r="E238" s="44"/>
      <x:c r="F238" s="44" t="str">
        <x:f>IF(E238="","",F237+IF(B238="Donation In",E238,-E238))</x:f>
      </x:c>
    </x:row>
    <x:row r="239">
      <x:c r="E239" s="44"/>
      <x:c r="F239" s="44" t="str">
        <x:f>IF(E239="","",F238+IF(B239="Donation In",E239,-E239))</x:f>
      </x:c>
    </x:row>
    <x:row r="240">
      <x:c r="E240" s="44"/>
      <x:c r="F240" s="44" t="str">
        <x:f>IF(E240="","",F239+IF(B240="Donation In",E240,-E240))</x:f>
      </x:c>
    </x:row>
    <x:row r="241">
      <x:c r="E241" s="44"/>
      <x:c r="F241" s="44" t="str">
        <x:f>IF(E241="","",F240+IF(B241="Donation In",E241,-E241))</x:f>
      </x:c>
    </x:row>
    <x:row r="242">
      <x:c r="E242" s="44"/>
      <x:c r="F242" s="44" t="str">
        <x:f>IF(E242="","",F241+IF(B242="Donation In",E242,-E242))</x:f>
      </x:c>
    </x:row>
    <x:row r="243">
      <x:c r="E243" s="44"/>
      <x:c r="F243" s="44" t="str">
        <x:f>IF(E243="","",F242+IF(B243="Donation In",E243,-E243))</x:f>
      </x:c>
    </x:row>
    <x:row r="244">
      <x:c r="E244" s="44"/>
      <x:c r="F244" s="44" t="str">
        <x:f>IF(E244="","",F243+IF(B244="Donation In",E244,-E244))</x:f>
      </x:c>
    </x:row>
    <x:row r="245">
      <x:c r="E245" s="44"/>
      <x:c r="F245" s="44" t="str">
        <x:f>IF(E245="","",F244+IF(B245="Donation In",E245,-E245))</x:f>
      </x:c>
    </x:row>
    <x:row r="246">
      <x:c r="E246" s="44"/>
      <x:c r="F246" s="44" t="str">
        <x:f>IF(E246="","",F245+IF(B246="Donation In",E246,-E246))</x:f>
      </x:c>
    </x:row>
    <x:row r="247">
      <x:c r="E247" s="44"/>
      <x:c r="F247" s="44" t="str">
        <x:f>IF(E247="","",F246+IF(B247="Donation In",E247,-E247))</x:f>
      </x:c>
    </x:row>
    <x:row r="248">
      <x:c r="E248" s="44"/>
      <x:c r="F248" s="44" t="str">
        <x:f>IF(E248="","",F247+IF(B248="Donation In",E248,-E248))</x:f>
      </x:c>
    </x:row>
    <x:row r="249">
      <x:c r="E249" s="44"/>
      <x:c r="F249" s="44" t="str">
        <x:f>IF(E249="","",F248+IF(B249="Donation In",E249,-E249))</x:f>
      </x:c>
    </x:row>
    <x:row r="250">
      <x:c r="E250" s="44"/>
      <x:c r="F250" s="44" t="str">
        <x:f>IF(E250="","",F249+IF(B250="Donation In",E250,-E250))</x:f>
      </x:c>
    </x:row>
    <x:row r="251">
      <x:c r="E251" s="44"/>
      <x:c r="F251" s="44" t="str">
        <x:f>IF(E251="","",F250+IF(B251="Donation In",E251,-E251))</x:f>
      </x:c>
    </x:row>
    <x:row r="252">
      <x:c r="E252" s="44"/>
      <x:c r="F252" s="44" t="str">
        <x:f>IF(E252="","",F251+IF(B252="Donation In",E252,-E252))</x:f>
      </x:c>
    </x:row>
    <x:row r="253">
      <x:c r="E253" s="44"/>
      <x:c r="F253" s="44" t="str">
        <x:f>IF(E253="","",F252+IF(B253="Donation In",E253,-E253))</x:f>
      </x:c>
    </x:row>
    <x:row r="254">
      <x:c r="E254" s="44"/>
      <x:c r="F254" s="44" t="str">
        <x:f>IF(E254="","",F253+IF(B254="Donation In",E254,-E254))</x:f>
      </x:c>
    </x:row>
    <x:row r="255">
      <x:c r="E255" s="44"/>
      <x:c r="F255" s="44" t="str">
        <x:f>IF(E255="","",F254+IF(B255="Donation In",E255,-E255))</x:f>
      </x:c>
    </x:row>
    <x:row r="256">
      <x:c r="E256" s="44"/>
      <x:c r="F256" s="44" t="str">
        <x:f>IF(E256="","",F255+IF(B256="Donation In",E256,-E256))</x:f>
      </x:c>
    </x:row>
    <x:row r="257">
      <x:c r="E257" s="44"/>
      <x:c r="F257" s="44" t="str">
        <x:f>IF(E257="","",F256+IF(B257="Donation In",E257,-E257))</x:f>
      </x:c>
    </x:row>
    <x:row r="258">
      <x:c r="E258" s="44"/>
      <x:c r="F258" s="44" t="str">
        <x:f>IF(E258="","",F257+IF(B258="Donation In",E258,-E258))</x:f>
      </x:c>
    </x:row>
    <x:row r="259">
      <x:c r="E259" s="44"/>
      <x:c r="F259" s="44" t="str">
        <x:f>IF(E259="","",F258+IF(B259="Donation In",E259,-E259))</x:f>
      </x:c>
    </x:row>
    <x:row r="260">
      <x:c r="E260" s="44"/>
      <x:c r="F260" s="44" t="str">
        <x:f>IF(E260="","",F259+IF(B260="Donation In",E260,-E260))</x:f>
      </x:c>
    </x:row>
    <x:row r="261">
      <x:c r="E261" s="44"/>
      <x:c r="F261" s="44" t="str">
        <x:f>IF(E261="","",F260+IF(B261="Donation In",E261,-E261))</x:f>
      </x:c>
    </x:row>
    <x:row r="262">
      <x:c r="E262" s="44"/>
      <x:c r="F262" s="44" t="str">
        <x:f>IF(E262="","",F261+IF(B262="Donation In",E262,-E262))</x:f>
      </x:c>
    </x:row>
    <x:row r="263">
      <x:c r="E263" s="44"/>
      <x:c r="F263" s="44" t="str">
        <x:f>IF(E263="","",F262+IF(B263="Donation In",E263,-E263))</x:f>
      </x:c>
    </x:row>
    <x:row r="264">
      <x:c r="E264" s="44"/>
      <x:c r="F264" s="44" t="str">
        <x:f>IF(E264="","",F263+IF(B264="Donation In",E264,-E264))</x:f>
      </x:c>
    </x:row>
    <x:row r="265">
      <x:c r="E265" s="44"/>
      <x:c r="F265" s="44" t="str">
        <x:f>IF(E265="","",F264+IF(B265="Donation In",E265,-E265))</x:f>
      </x:c>
    </x:row>
    <x:row r="266">
      <x:c r="E266" s="44"/>
      <x:c r="F266" s="44" t="str">
        <x:f>IF(E266="","",F265+IF(B266="Donation In",E266,-E266))</x:f>
      </x:c>
    </x:row>
    <x:row r="267">
      <x:c r="E267" s="44"/>
      <x:c r="F267" s="44" t="str">
        <x:f>IF(E267="","",F266+IF(B267="Donation In",E267,-E267))</x:f>
      </x:c>
    </x:row>
    <x:row r="268">
      <x:c r="E268" s="44"/>
      <x:c r="F268" s="44" t="str">
        <x:f>IF(E268="","",F267+IF(B268="Donation In",E268,-E268))</x:f>
      </x:c>
    </x:row>
    <x:row r="269">
      <x:c r="E269" s="44"/>
      <x:c r="F269" s="44" t="str">
        <x:f>IF(E269="","",F268+IF(B269="Donation In",E269,-E269))</x:f>
      </x:c>
    </x:row>
    <x:row r="270">
      <x:c r="E270" s="44"/>
      <x:c r="F270" s="44" t="str">
        <x:f>IF(E270="","",F269+IF(B270="Donation In",E270,-E270))</x:f>
      </x:c>
    </x:row>
    <x:row r="271">
      <x:c r="E271" s="44"/>
      <x:c r="F271" s="44" t="str">
        <x:f>IF(E271="","",F270+IF(B271="Donation In",E271,-E271))</x:f>
      </x:c>
    </x:row>
    <x:row r="272">
      <x:c r="E272" s="44"/>
      <x:c r="F272" s="44" t="str">
        <x:f>IF(E272="","",F271+IF(B272="Donation In",E272,-E272))</x:f>
      </x:c>
    </x:row>
    <x:row r="273">
      <x:c r="E273" s="44"/>
      <x:c r="F273" s="44" t="str">
        <x:f>IF(E273="","",F272+IF(B273="Donation In",E273,-E273))</x:f>
      </x:c>
    </x:row>
    <x:row r="274">
      <x:c r="E274" s="44"/>
      <x:c r="F274" s="44" t="str">
        <x:f>IF(E274="","",F273+IF(B274="Donation In",E274,-E274))</x:f>
      </x:c>
    </x:row>
    <x:row r="275">
      <x:c r="E275" s="44"/>
      <x:c r="F275" s="44" t="str">
        <x:f>IF(E275="","",F274+IF(B275="Donation In",E275,-E275))</x:f>
      </x:c>
    </x:row>
    <x:row r="276">
      <x:c r="E276" s="44"/>
      <x:c r="F276" s="44" t="str">
        <x:f>IF(E276="","",F275+IF(B276="Donation In",E276,-E276))</x:f>
      </x:c>
    </x:row>
    <x:row r="277">
      <x:c r="E277" s="44"/>
      <x:c r="F277" s="44" t="str">
        <x:f>IF(E277="","",F276+IF(B277="Donation In",E277,-E277))</x:f>
      </x:c>
    </x:row>
    <x:row r="278">
      <x:c r="E278" s="44"/>
      <x:c r="F278" s="44" t="str">
        <x:f>IF(E278="","",F277+IF(B278="Donation In",E278,-E278))</x:f>
      </x:c>
    </x:row>
    <x:row r="279">
      <x:c r="E279" s="44"/>
      <x:c r="F279" s="44" t="str">
        <x:f>IF(E279="","",F278+IF(B279="Donation In",E279,-E279))</x:f>
      </x:c>
    </x:row>
    <x:row r="280">
      <x:c r="E280" s="44"/>
      <x:c r="F280" s="44" t="str">
        <x:f>IF(E280="","",F279+IF(B280="Donation In",E280,-E280))</x:f>
      </x:c>
    </x:row>
    <x:row r="281">
      <x:c r="E281" s="44"/>
      <x:c r="F281" s="44" t="str">
        <x:f>IF(E281="","",F280+IF(B281="Donation In",E281,-E281))</x:f>
      </x:c>
    </x:row>
    <x:row r="282">
      <x:c r="E282" s="44"/>
      <x:c r="F282" s="44" t="str">
        <x:f>IF(E282="","",F281+IF(B282="Donation In",E282,-E282))</x:f>
      </x:c>
    </x:row>
    <x:row r="283">
      <x:c r="E283" s="44"/>
      <x:c r="F283" s="44" t="str">
        <x:f>IF(E283="","",F282+IF(B283="Donation In",E283,-E283))</x:f>
      </x:c>
    </x:row>
    <x:row r="284">
      <x:c r="E284" s="44"/>
      <x:c r="F284" s="44" t="str">
        <x:f>IF(E284="","",F283+IF(B284="Donation In",E284,-E284))</x:f>
      </x:c>
    </x:row>
    <x:row r="285">
      <x:c r="E285" s="44"/>
      <x:c r="F285" s="44" t="str">
        <x:f>IF(E285="","",F284+IF(B285="Donation In",E285,-E285))</x:f>
      </x:c>
    </x:row>
    <x:row r="286">
      <x:c r="E286" s="44"/>
      <x:c r="F286" s="44" t="str">
        <x:f>IF(E286="","",F285+IF(B286="Donation In",E286,-E286))</x:f>
      </x:c>
    </x:row>
    <x:row r="287">
      <x:c r="E287" s="44"/>
      <x:c r="F287" s="44" t="str">
        <x:f>IF(E287="","",F286+IF(B287="Donation In",E287,-E287))</x:f>
      </x:c>
    </x:row>
    <x:row r="288">
      <x:c r="E288" s="44"/>
      <x:c r="F288" s="44" t="str">
        <x:f>IF(E288="","",F287+IF(B288="Donation In",E288,-E288))</x:f>
      </x:c>
    </x:row>
    <x:row r="289">
      <x:c r="E289" s="44"/>
      <x:c r="F289" s="44" t="str">
        <x:f>IF(E289="","",F288+IF(B289="Donation In",E289,-E289))</x:f>
      </x:c>
    </x:row>
    <x:row r="290">
      <x:c r="E290" s="44"/>
      <x:c r="F290" s="44" t="str">
        <x:f>IF(E290="","",F289+IF(B290="Donation In",E290,-E290))</x:f>
      </x:c>
    </x:row>
    <x:row r="291">
      <x:c r="E291" s="44"/>
      <x:c r="F291" s="44" t="str">
        <x:f>IF(E291="","",F290+IF(B291="Donation In",E291,-E291))</x:f>
      </x:c>
    </x:row>
    <x:row r="292">
      <x:c r="E292" s="44"/>
      <x:c r="F292" s="44" t="str">
        <x:f>IF(E292="","",F291+IF(B292="Donation In",E292,-E292))</x:f>
      </x:c>
    </x:row>
    <x:row r="293">
      <x:c r="E293" s="44"/>
      <x:c r="F293" s="44" t="str">
        <x:f>IF(E293="","",F292+IF(B293="Donation In",E293,-E293))</x:f>
      </x:c>
    </x:row>
    <x:row r="294">
      <x:c r="E294" s="44"/>
      <x:c r="F294" s="44" t="str">
        <x:f>IF(E294="","",F293+IF(B294="Donation In",E294,-E294))</x:f>
      </x:c>
    </x:row>
    <x:row r="295">
      <x:c r="E295" s="44"/>
      <x:c r="F295" s="44" t="str">
        <x:f>IF(E295="","",F294+IF(B295="Donation In",E295,-E295))</x:f>
      </x:c>
    </x:row>
    <x:row r="296">
      <x:c r="E296" s="44"/>
      <x:c r="F296" s="44" t="str">
        <x:f>IF(E296="","",F295+IF(B296="Donation In",E296,-E296))</x:f>
      </x:c>
    </x:row>
    <x:row r="297">
      <x:c r="E297" s="44"/>
      <x:c r="F297" s="44" t="str">
        <x:f>IF(E297="","",F296+IF(B297="Donation In",E297,-E297))</x:f>
      </x:c>
    </x:row>
    <x:row r="298">
      <x:c r="E298" s="44"/>
      <x:c r="F298" s="44" t="str">
        <x:f>IF(E298="","",F297+IF(B298="Donation In",E298,-E298))</x:f>
      </x:c>
    </x:row>
    <x:row r="299">
      <x:c r="E299" s="44"/>
      <x:c r="F299" s="44" t="str">
        <x:f>IF(E299="","",F298+IF(B299="Donation In",E299,-E299))</x:f>
      </x:c>
    </x:row>
    <x:row r="300">
      <x:c r="E300" s="44"/>
      <x:c r="F300" s="44" t="str">
        <x:f>IF(E300="","",F299+IF(B300="Donation In",E300,-E300))</x:f>
      </x:c>
    </x:row>
    <x:row r="301">
      <x:c r="E301" s="44"/>
      <x:c r="F301" s="44" t="str">
        <x:f>IF(E301="","",F300+IF(B301="Donation In",E301,-E301))</x:f>
      </x:c>
    </x:row>
    <x:row r="302">
      <x:c r="E302" s="44"/>
      <x:c r="F302" s="44" t="str">
        <x:f>IF(E302="","",F301+IF(B302="Donation In",E302,-E302))</x:f>
      </x:c>
    </x:row>
    <x:row r="303">
      <x:c r="E303" s="44"/>
      <x:c r="F303" s="44" t="str">
        <x:f>IF(E303="","",F302+IF(B303="Donation In",E303,-E303))</x:f>
      </x:c>
    </x:row>
    <x:row r="304">
      <x:c r="E304" s="44"/>
      <x:c r="F304" s="44" t="str">
        <x:f>IF(E304="","",F303+IF(B304="Donation In",E304,-E304))</x:f>
      </x:c>
    </x:row>
    <x:row r="305">
      <x:c r="E305" s="44"/>
      <x:c r="F305" s="44" t="str">
        <x:f>IF(E305="","",F304+IF(B305="Donation In",E305,-E305))</x:f>
      </x:c>
    </x:row>
    <x:row r="306">
      <x:c r="E306" s="44"/>
      <x:c r="F306" s="44" t="str">
        <x:f>IF(E306="","",F305+IF(B306="Donation In",E306,-E306))</x:f>
      </x:c>
    </x:row>
    <x:row r="307">
      <x:c r="E307" s="44"/>
      <x:c r="F307" s="44" t="str">
        <x:f>IF(E307="","",F306+IF(B307="Donation In",E307,-E307))</x:f>
      </x:c>
    </x:row>
    <x:row r="308">
      <x:c r="E308" s="44"/>
      <x:c r="F308" s="44" t="str">
        <x:f>IF(E308="","",F307+IF(B308="Donation In",E308,-E308))</x:f>
      </x:c>
    </x:row>
    <x:row r="309">
      <x:c r="E309" s="44"/>
      <x:c r="F309" s="44" t="str">
        <x:f>IF(E309="","",F308+IF(B309="Donation In",E309,-E309))</x:f>
      </x:c>
    </x:row>
    <x:row r="310">
      <x:c r="E310" s="44"/>
      <x:c r="F310" s="44" t="str">
        <x:f>IF(E310="","",F309+IF(B310="Donation In",E310,-E310))</x:f>
      </x:c>
    </x:row>
    <x:row r="311">
      <x:c r="E311" s="44"/>
      <x:c r="F311" s="44" t="str">
        <x:f>IF(E311="","",F310+IF(B311="Donation In",E311,-E311))</x:f>
      </x:c>
    </x:row>
    <x:row r="312">
      <x:c r="E312" s="44"/>
      <x:c r="F312" s="44" t="str">
        <x:f>IF(E312="","",F311+IF(B312="Donation In",E312,-E312))</x:f>
      </x:c>
    </x:row>
    <x:row r="313">
      <x:c r="E313" s="44"/>
      <x:c r="F313" s="44" t="str">
        <x:f>IF(E313="","",F312+IF(B313="Donation In",E313,-E313))</x:f>
      </x:c>
    </x:row>
    <x:row r="314">
      <x:c r="E314" s="44"/>
      <x:c r="F314" s="44" t="str">
        <x:f>IF(E314="","",F313+IF(B314="Donation In",E314,-E314))</x:f>
      </x:c>
    </x:row>
    <x:row r="315">
      <x:c r="E315" s="44"/>
      <x:c r="F315" s="44" t="str">
        <x:f>IF(E315="","",F314+IF(B315="Donation In",E315,-E315))</x:f>
      </x:c>
    </x:row>
    <x:row r="316">
      <x:c r="E316" s="44"/>
      <x:c r="F316" s="44" t="str">
        <x:f>IF(E316="","",F315+IF(B316="Donation In",E316,-E316))</x:f>
      </x:c>
    </x:row>
    <x:row r="317">
      <x:c r="E317" s="44"/>
      <x:c r="F317" s="44" t="str">
        <x:f>IF(E317="","",F316+IF(B317="Donation In",E317,-E317))</x:f>
      </x:c>
    </x:row>
    <x:row r="318">
      <x:c r="E318" s="44"/>
      <x:c r="F318" s="44" t="str">
        <x:f>IF(E318="","",F317+IF(B318="Donation In",E318,-E318))</x:f>
      </x:c>
    </x:row>
    <x:row r="319">
      <x:c r="E319" s="44"/>
      <x:c r="F319" s="44" t="str">
        <x:f>IF(E319="","",F318+IF(B319="Donation In",E319,-E319))</x:f>
      </x:c>
    </x:row>
    <x:row r="320">
      <x:c r="E320" s="44"/>
      <x:c r="F320" s="44" t="str">
        <x:f>IF(E320="","",F319+IF(B320="Donation In",E320,-E320))</x:f>
      </x:c>
    </x:row>
    <x:row r="321">
      <x:c r="E321" s="44"/>
      <x:c r="F321" s="44" t="str">
        <x:f>IF(E321="","",F320+IF(B321="Donation In",E321,-E321))</x:f>
      </x:c>
    </x:row>
    <x:row r="322">
      <x:c r="E322" s="44"/>
      <x:c r="F322" s="44" t="str">
        <x:f>IF(E322="","",F321+IF(B322="Donation In",E322,-E322))</x:f>
      </x:c>
    </x:row>
    <x:row r="323">
      <x:c r="E323" s="44"/>
      <x:c r="F323" s="44" t="str">
        <x:f>IF(E323="","",F322+IF(B323="Donation In",E323,-E323))</x:f>
      </x:c>
    </x:row>
    <x:row r="324">
      <x:c r="E324" s="44"/>
      <x:c r="F324" s="44" t="str">
        <x:f>IF(E324="","",F323+IF(B324="Donation In",E324,-E324))</x:f>
      </x:c>
    </x:row>
    <x:row r="325">
      <x:c r="E325" s="44"/>
      <x:c r="F325" s="44" t="str">
        <x:f>IF(E325="","",F324+IF(B325="Donation In",E325,-E325))</x:f>
      </x:c>
    </x:row>
    <x:row r="326">
      <x:c r="E326" s="44"/>
      <x:c r="F326" s="44" t="str">
        <x:f>IF(E326="","",F325+IF(B326="Donation In",E326,-E326))</x:f>
      </x:c>
    </x:row>
    <x:row r="327">
      <x:c r="E327" s="44"/>
      <x:c r="F327" s="44" t="str">
        <x:f>IF(E327="","",F326+IF(B327="Donation In",E327,-E327))</x:f>
      </x:c>
    </x:row>
    <x:row r="328">
      <x:c r="E328" s="44"/>
      <x:c r="F328" s="44" t="str">
        <x:f>IF(E328="","",F327+IF(B328="Donation In",E328,-E328))</x:f>
      </x:c>
    </x:row>
    <x:row r="329">
      <x:c r="E329" s="44"/>
      <x:c r="F329" s="44" t="str">
        <x:f>IF(E329="","",F328+IF(B329="Donation In",E329,-E329))</x:f>
      </x:c>
    </x:row>
    <x:row r="330">
      <x:c r="E330" s="44"/>
      <x:c r="F330" s="44" t="str">
        <x:f>IF(E330="","",F329+IF(B330="Donation In",E330,-E330))</x:f>
      </x:c>
    </x:row>
    <x:row r="331">
      <x:c r="E331" s="44"/>
      <x:c r="F331" s="44" t="str">
        <x:f>IF(E331="","",F330+IF(B331="Donation In",E331,-E331))</x:f>
      </x:c>
    </x:row>
    <x:row r="332">
      <x:c r="E332" s="44"/>
      <x:c r="F332" s="44" t="str">
        <x:f>IF(E332="","",F331+IF(B332="Donation In",E332,-E332))</x:f>
      </x:c>
    </x:row>
    <x:row r="333">
      <x:c r="E333" s="44"/>
      <x:c r="F333" s="44" t="str">
        <x:f>IF(E333="","",F332+IF(B333="Donation In",E333,-E333))</x:f>
      </x:c>
    </x:row>
    <x:row r="334">
      <x:c r="E334" s="44"/>
      <x:c r="F334" s="44" t="str">
        <x:f>IF(E334="","",F333+IF(B334="Donation In",E334,-E334))</x:f>
      </x:c>
    </x:row>
    <x:row r="335">
      <x:c r="E335" s="44"/>
      <x:c r="F335" s="44" t="str">
        <x:f>IF(E335="","",F334+IF(B335="Donation In",E335,-E335))</x:f>
      </x:c>
    </x:row>
    <x:row r="336">
      <x:c r="E336" s="44"/>
      <x:c r="F336" s="44" t="str">
        <x:f>IF(E336="","",F335+IF(B336="Donation In",E336,-E336))</x:f>
      </x:c>
    </x:row>
    <x:row r="337">
      <x:c r="E337" s="44"/>
      <x:c r="F337" s="44" t="str">
        <x:f>IF(E337="","",F336+IF(B337="Donation In",E337,-E337))</x:f>
      </x:c>
    </x:row>
    <x:row r="338">
      <x:c r="E338" s="44"/>
      <x:c r="F338" s="44" t="str">
        <x:f>IF(E338="","",F337+IF(B338="Donation In",E338,-E338))</x:f>
      </x:c>
    </x:row>
    <x:row r="339">
      <x:c r="E339" s="44"/>
      <x:c r="F339" s="44" t="str">
        <x:f>IF(E339="","",F338+IF(B339="Donation In",E339,-E339))</x:f>
      </x:c>
    </x:row>
    <x:row r="340">
      <x:c r="E340" s="44"/>
      <x:c r="F340" s="44" t="str">
        <x:f>IF(E340="","",F339+IF(B340="Donation In",E340,-E340))</x:f>
      </x:c>
    </x:row>
    <x:row r="341">
      <x:c r="E341" s="44"/>
      <x:c r="F341" s="44" t="str">
        <x:f>IF(E341="","",F340+IF(B341="Donation In",E341,-E341))</x:f>
      </x:c>
    </x:row>
    <x:row r="342">
      <x:c r="E342" s="44"/>
      <x:c r="F342" s="44" t="str">
        <x:f>IF(E342="","",F341+IF(B342="Donation In",E342,-E342))</x:f>
      </x:c>
    </x:row>
    <x:row r="343">
      <x:c r="E343" s="44"/>
      <x:c r="F343" s="44" t="str">
        <x:f>IF(E343="","",F342+IF(B343="Donation In",E343,-E343))</x:f>
      </x:c>
    </x:row>
    <x:row r="344">
      <x:c r="E344" s="44"/>
      <x:c r="F344" s="44" t="str">
        <x:f>IF(E344="","",F343+IF(B344="Donation In",E344,-E344))</x:f>
      </x:c>
    </x:row>
    <x:row r="345">
      <x:c r="E345" s="44"/>
      <x:c r="F345" s="44" t="str">
        <x:f>IF(E345="","",F344+IF(B345="Donation In",E345,-E345))</x:f>
      </x:c>
    </x:row>
    <x:row r="346">
      <x:c r="E346" s="44"/>
      <x:c r="F346" s="44" t="str">
        <x:f>IF(E346="","",F345+IF(B346="Donation In",E346,-E346))</x:f>
      </x:c>
    </x:row>
    <x:row r="347">
      <x:c r="E347" s="44"/>
      <x:c r="F347" s="44" t="str">
        <x:f>IF(E347="","",F346+IF(B347="Donation In",E347,-E347))</x:f>
      </x:c>
    </x:row>
    <x:row r="348">
      <x:c r="E348" s="44"/>
      <x:c r="F348" s="44" t="str">
        <x:f>IF(E348="","",F347+IF(B348="Donation In",E348,-E348))</x:f>
      </x:c>
    </x:row>
    <x:row r="349">
      <x:c r="E349" s="44"/>
      <x:c r="F349" s="44" t="str">
        <x:f>IF(E349="","",F348+IF(B349="Donation In",E349,-E349))</x:f>
      </x:c>
    </x:row>
    <x:row r="350">
      <x:c r="E350" s="44"/>
      <x:c r="F350" s="44" t="str">
        <x:f>IF(E350="","",F349+IF(B350="Donation In",E350,-E350))</x:f>
      </x:c>
    </x:row>
    <x:row r="351">
      <x:c r="E351" s="44"/>
      <x:c r="F351" s="44" t="str">
        <x:f>IF(E351="","",F350+IF(B351="Donation In",E351,-E351))</x:f>
      </x:c>
    </x:row>
    <x:row r="352">
      <x:c r="E352" s="44"/>
      <x:c r="F352" s="44" t="str">
        <x:f>IF(E352="","",F351+IF(B352="Donation In",E352,-E352))</x:f>
      </x:c>
    </x:row>
    <x:row r="353">
      <x:c r="E353" s="44"/>
      <x:c r="F353" s="44" t="str">
        <x:f>IF(E353="","",F352+IF(B353="Donation In",E353,-E353))</x:f>
      </x:c>
    </x:row>
    <x:row r="354">
      <x:c r="E354" s="44"/>
      <x:c r="F354" s="44" t="str">
        <x:f>IF(E354="","",F353+IF(B354="Donation In",E354,-E354))</x:f>
      </x:c>
    </x:row>
    <x:row r="355">
      <x:c r="E355" s="44"/>
      <x:c r="F355" s="44" t="str">
        <x:f>IF(E355="","",F354+IF(B355="Donation In",E355,-E355))</x:f>
      </x:c>
    </x:row>
    <x:row r="356">
      <x:c r="E356" s="44"/>
      <x:c r="F356" s="44" t="str">
        <x:f>IF(E356="","",F355+IF(B356="Donation In",E356,-E356))</x:f>
      </x:c>
    </x:row>
    <x:row r="357">
      <x:c r="E357" s="44"/>
      <x:c r="F357" s="44" t="str">
        <x:f>IF(E357="","",F356+IF(B357="Donation In",E357,-E357))</x:f>
      </x:c>
    </x:row>
    <x:row r="358">
      <x:c r="E358" s="44"/>
      <x:c r="F358" s="44" t="str">
        <x:f>IF(E358="","",F357+IF(B358="Donation In",E358,-E358))</x:f>
      </x:c>
    </x:row>
    <x:row r="359">
      <x:c r="E359" s="44"/>
      <x:c r="F359" s="44" t="str">
        <x:f>IF(E359="","",F358+IF(B359="Donation In",E359,-E359))</x:f>
      </x:c>
    </x:row>
    <x:row r="360">
      <x:c r="E360" s="44"/>
      <x:c r="F360" s="44" t="str">
        <x:f>IF(E360="","",F359+IF(B360="Donation In",E360,-E360))</x:f>
      </x:c>
    </x:row>
    <x:row r="361">
      <x:c r="E361" s="44"/>
      <x:c r="F361" s="44" t="str">
        <x:f>IF(E361="","",F360+IF(B361="Donation In",E361,-E361))</x:f>
      </x:c>
    </x:row>
    <x:row r="362">
      <x:c r="E362" s="44"/>
      <x:c r="F362" s="44" t="str">
        <x:f>IF(E362="","",F361+IF(B362="Donation In",E362,-E362))</x:f>
      </x:c>
    </x:row>
    <x:row r="363">
      <x:c r="E363" s="44"/>
      <x:c r="F363" s="44" t="str">
        <x:f>IF(E363="","",F362+IF(B363="Donation In",E363,-E363))</x:f>
      </x:c>
    </x:row>
    <x:row r="364">
      <x:c r="E364" s="44"/>
      <x:c r="F364" s="44" t="str">
        <x:f>IF(E364="","",F363+IF(B364="Donation In",E364,-E364))</x:f>
      </x:c>
    </x:row>
    <x:row r="365">
      <x:c r="E365" s="44"/>
      <x:c r="F365" s="44" t="str">
        <x:f>IF(E365="","",F364+IF(B365="Donation In",E365,-E365))</x:f>
      </x:c>
    </x:row>
    <x:row r="366">
      <x:c r="E366" s="44"/>
      <x:c r="F366" s="44" t="str">
        <x:f>IF(E366="","",F365+IF(B366="Donation In",E366,-E366))</x:f>
      </x:c>
    </x:row>
    <x:row r="367">
      <x:c r="E367" s="44"/>
      <x:c r="F367" s="44" t="str">
        <x:f>IF(E367="","",F366+IF(B367="Donation In",E367,-E367))</x:f>
      </x:c>
    </x:row>
    <x:row r="368">
      <x:c r="E368" s="44"/>
      <x:c r="F368" s="44" t="str">
        <x:f>IF(E368="","",F367+IF(B368="Donation In",E368,-E368))</x:f>
      </x:c>
    </x:row>
    <x:row r="369">
      <x:c r="E369" s="44"/>
      <x:c r="F369" s="44" t="str">
        <x:f>IF(E369="","",F368+IF(B369="Donation In",E369,-E369))</x:f>
      </x:c>
    </x:row>
    <x:row r="370">
      <x:c r="E370" s="44"/>
      <x:c r="F370" s="44" t="str">
        <x:f>IF(E370="","",F369+IF(B370="Donation In",E370,-E370))</x:f>
      </x:c>
    </x:row>
    <x:row r="371">
      <x:c r="E371" s="44"/>
      <x:c r="F371" s="44" t="str">
        <x:f>IF(E371="","",F370+IF(B371="Donation In",E371,-E371))</x:f>
      </x:c>
    </x:row>
    <x:row r="372">
      <x:c r="E372" s="44"/>
      <x:c r="F372" s="44" t="str">
        <x:f>IF(E372="","",F371+IF(B372="Donation In",E372,-E372))</x:f>
      </x:c>
    </x:row>
    <x:row r="373">
      <x:c r="E373" s="44"/>
      <x:c r="F373" s="44" t="str">
        <x:f>IF(E373="","",F372+IF(B373="Donation In",E373,-E373))</x:f>
      </x:c>
    </x:row>
    <x:row r="374">
      <x:c r="E374" s="44"/>
      <x:c r="F374" s="44" t="str">
        <x:f>IF(E374="","",F373+IF(B374="Donation In",E374,-E374))</x:f>
      </x:c>
    </x:row>
    <x:row r="375">
      <x:c r="E375" s="44"/>
      <x:c r="F375" s="44" t="str">
        <x:f>IF(E375="","",F374+IF(B375="Donation In",E375,-E375))</x:f>
      </x:c>
    </x:row>
    <x:row r="376">
      <x:c r="E376" s="44"/>
      <x:c r="F376" s="44" t="str">
        <x:f>IF(E376="","",F375+IF(B376="Donation In",E376,-E376))</x:f>
      </x:c>
    </x:row>
    <x:row r="377">
      <x:c r="E377" s="44"/>
      <x:c r="F377" s="44" t="str">
        <x:f>IF(E377="","",F376+IF(B377="Donation In",E377,-E377))</x:f>
      </x:c>
    </x:row>
    <x:row r="378">
      <x:c r="E378" s="44"/>
      <x:c r="F378" s="44" t="str">
        <x:f>IF(E378="","",F377+IF(B378="Donation In",E378,-E378))</x:f>
      </x:c>
    </x:row>
    <x:row r="379">
      <x:c r="E379" s="44"/>
      <x:c r="F379" s="44" t="str">
        <x:f>IF(E379="","",F378+IF(B379="Donation In",E379,-E379))</x:f>
      </x:c>
    </x:row>
    <x:row r="380">
      <x:c r="E380" s="44"/>
      <x:c r="F380" s="44" t="str">
        <x:f>IF(E380="","",F379+IF(B380="Donation In",E380,-E380))</x:f>
      </x:c>
    </x:row>
    <x:row r="381">
      <x:c r="E381" s="44"/>
      <x:c r="F381" s="44" t="str">
        <x:f>IF(E381="","",F380+IF(B381="Donation In",E381,-E381))</x:f>
      </x:c>
    </x:row>
    <x:row r="382">
      <x:c r="E382" s="44"/>
      <x:c r="F382" s="44" t="str">
        <x:f>IF(E382="","",F381+IF(B382="Donation In",E382,-E382))</x:f>
      </x:c>
    </x:row>
    <x:row r="383">
      <x:c r="E383" s="44"/>
      <x:c r="F383" s="44" t="str">
        <x:f>IF(E383="","",F382+IF(B383="Donation In",E383,-E383))</x:f>
      </x:c>
    </x:row>
    <x:row r="384">
      <x:c r="E384" s="44"/>
      <x:c r="F384" s="44" t="str">
        <x:f>IF(E384="","",F383+IF(B384="Donation In",E384,-E384))</x:f>
      </x:c>
    </x:row>
    <x:row r="385">
      <x:c r="E385" s="44"/>
      <x:c r="F385" s="44" t="str">
        <x:f>IF(E385="","",F384+IF(B385="Donation In",E385,-E385))</x:f>
      </x:c>
    </x:row>
    <x:row r="386">
      <x:c r="E386" s="44"/>
      <x:c r="F386" s="44" t="str">
        <x:f>IF(E386="","",F385+IF(B386="Donation In",E386,-E386))</x:f>
      </x:c>
    </x:row>
    <x:row r="387">
      <x:c r="E387" s="44"/>
      <x:c r="F387" s="44" t="str">
        <x:f>IF(E387="","",F386+IF(B387="Donation In",E387,-E387))</x:f>
      </x:c>
    </x:row>
    <x:row r="388">
      <x:c r="E388" s="44"/>
      <x:c r="F388" s="44" t="str">
        <x:f>IF(E388="","",F387+IF(B388="Donation In",E388,-E388))</x:f>
      </x:c>
    </x:row>
    <x:row r="389">
      <x:c r="E389" s="44"/>
      <x:c r="F389" s="44" t="str">
        <x:f>IF(E389="","",F388+IF(B389="Donation In",E389,-E389))</x:f>
      </x:c>
    </x:row>
    <x:row r="390">
      <x:c r="E390" s="44"/>
      <x:c r="F390" s="44" t="str">
        <x:f>IF(E390="","",F389+IF(B390="Donation In",E390,-E390))</x:f>
      </x:c>
    </x:row>
    <x:row r="391">
      <x:c r="E391" s="44"/>
      <x:c r="F391" s="44" t="str">
        <x:f>IF(E391="","",F390+IF(B391="Donation In",E391,-E391))</x:f>
      </x:c>
    </x:row>
    <x:row r="392">
      <x:c r="E392" s="44"/>
      <x:c r="F392" s="44" t="str">
        <x:f>IF(E392="","",F391+IF(B392="Donation In",E392,-E392))</x:f>
      </x:c>
    </x:row>
    <x:row r="393">
      <x:c r="E393" s="44"/>
      <x:c r="F393" s="44" t="str">
        <x:f>IF(E393="","",F392+IF(B393="Donation In",E393,-E393))</x:f>
      </x:c>
    </x:row>
    <x:row r="394">
      <x:c r="E394" s="44"/>
      <x:c r="F394" s="44" t="str">
        <x:f>IF(E394="","",F393+IF(B394="Donation In",E394,-E394))</x:f>
      </x:c>
    </x:row>
    <x:row r="395">
      <x:c r="E395" s="44"/>
      <x:c r="F395" s="44" t="str">
        <x:f>IF(E395="","",F394+IF(B395="Donation In",E395,-E395))</x:f>
      </x:c>
    </x:row>
    <x:row r="396">
      <x:c r="E396" s="44"/>
      <x:c r="F396" s="44" t="str">
        <x:f>IF(E396="","",F395+IF(B396="Donation In",E396,-E396))</x:f>
      </x:c>
    </x:row>
    <x:row r="397">
      <x:c r="E397" s="44"/>
      <x:c r="F397" s="44" t="str">
        <x:f>IF(E397="","",F396+IF(B397="Donation In",E397,-E397))</x:f>
      </x:c>
    </x:row>
    <x:row r="398">
      <x:c r="E398" s="44"/>
      <x:c r="F398" s="44" t="str">
        <x:f>IF(E398="","",F397+IF(B398="Donation In",E398,-E398))</x:f>
      </x:c>
    </x:row>
    <x:row r="399">
      <x:c r="E399" s="44"/>
      <x:c r="F399" s="44" t="str">
        <x:f>IF(E399="","",F398+IF(B399="Donation In",E399,-E399))</x:f>
      </x:c>
    </x:row>
    <x:row r="400">
      <x:c r="E400" s="44"/>
      <x:c r="F400" s="44" t="str">
        <x:f>IF(E400="","",F399+IF(B400="Donation In",E400,-E400))</x:f>
      </x:c>
    </x:row>
    <x:row r="401">
      <x:c r="E401" s="44"/>
      <x:c r="F401" s="44" t="str">
        <x:f>IF(E401="","",F400+IF(B401="Donation In",E401,-E401))</x:f>
      </x:c>
    </x:row>
    <x:row r="402">
      <x:c r="E402" s="44"/>
      <x:c r="F402" s="44" t="str">
        <x:f>IF(E402="","",F401+IF(B402="Donation In",E402,-E402))</x:f>
      </x:c>
    </x:row>
    <x:row r="403">
      <x:c r="E403" s="44"/>
      <x:c r="F403" s="44" t="str">
        <x:f>IF(E403="","",F402+IF(B403="Donation In",E403,-E403))</x:f>
      </x:c>
    </x:row>
    <x:row r="404">
      <x:c r="E404" s="44"/>
      <x:c r="F404" s="44" t="str">
        <x:f>IF(E404="","",F403+IF(B404="Donation In",E404,-E404))</x:f>
      </x:c>
    </x:row>
    <x:row r="405">
      <x:c r="E405" s="44"/>
      <x:c r="F405" s="44" t="str">
        <x:f>IF(E405="","",F404+IF(B405="Donation In",E405,-E405))</x:f>
      </x:c>
    </x:row>
    <x:row r="406">
      <x:c r="E406" s="44"/>
      <x:c r="F406" s="44" t="str">
        <x:f>IF(E406="","",F405+IF(B406="Donation In",E406,-E406))</x:f>
      </x:c>
    </x:row>
    <x:row r="407">
      <x:c r="E407" s="44"/>
      <x:c r="F407" s="44" t="str">
        <x:f>IF(E407="","",F406+IF(B407="Donation In",E407,-E407))</x:f>
      </x:c>
    </x:row>
    <x:row r="408">
      <x:c r="E408" s="44"/>
      <x:c r="F408" s="44" t="str">
        <x:f>IF(E408="","",F407+IF(B408="Donation In",E408,-E408))</x:f>
      </x:c>
    </x:row>
    <x:row r="409">
      <x:c r="E409" s="44"/>
      <x:c r="F409" s="44" t="str">
        <x:f>IF(E409="","",F408+IF(B409="Donation In",E409,-E409))</x:f>
      </x:c>
    </x:row>
    <x:row r="410">
      <x:c r="E410" s="44"/>
      <x:c r="F410" s="44" t="str">
        <x:f>IF(E410="","",F409+IF(B410="Donation In",E410,-E410))</x:f>
      </x:c>
    </x:row>
    <x:row r="411">
      <x:c r="E411" s="44"/>
      <x:c r="F411" s="44" t="str">
        <x:f>IF(E411="","",F410+IF(B411="Donation In",E411,-E411))</x:f>
      </x:c>
    </x:row>
    <x:row r="412">
      <x:c r="E412" s="44"/>
      <x:c r="F412" s="44" t="str">
        <x:f>IF(E412="","",F411+IF(B412="Donation In",E412,-E412))</x:f>
      </x:c>
    </x:row>
    <x:row r="413">
      <x:c r="E413" s="44"/>
      <x:c r="F413" s="44" t="str">
        <x:f>IF(E413="","",F412+IF(B413="Donation In",E413,-E413))</x:f>
      </x:c>
    </x:row>
    <x:row r="414">
      <x:c r="E414" s="44"/>
      <x:c r="F414" s="44" t="str">
        <x:f>IF(E414="","",F413+IF(B414="Donation In",E414,-E414))</x:f>
      </x:c>
    </x:row>
    <x:row r="415">
      <x:c r="E415" s="44"/>
      <x:c r="F415" s="44" t="str">
        <x:f>IF(E415="","",F414+IF(B415="Donation In",E415,-E415))</x:f>
      </x:c>
    </x:row>
    <x:row r="416">
      <x:c r="E416" s="44"/>
      <x:c r="F416" s="44" t="str">
        <x:f>IF(E416="","",F415+IF(B416="Donation In",E416,-E416))</x:f>
      </x:c>
    </x:row>
    <x:row r="417">
      <x:c r="E417" s="44"/>
      <x:c r="F417" s="44" t="str">
        <x:f>IF(E417="","",F416+IF(B417="Donation In",E417,-E417))</x:f>
      </x:c>
    </x:row>
    <x:row r="418">
      <x:c r="E418" s="44"/>
      <x:c r="F418" s="44" t="str">
        <x:f>IF(E418="","",F417+IF(B418="Donation In",E418,-E418))</x:f>
      </x:c>
    </x:row>
    <x:row r="419">
      <x:c r="E419" s="44"/>
      <x:c r="F419" s="44" t="str">
        <x:f>IF(E419="","",F418+IF(B419="Donation In",E419,-E419))</x:f>
      </x:c>
    </x:row>
    <x:row r="420">
      <x:c r="E420" s="44"/>
      <x:c r="F420" s="44" t="str">
        <x:f>IF(E420="","",F419+IF(B420="Donation In",E420,-E420))</x:f>
      </x:c>
    </x:row>
    <x:row r="421">
      <x:c r="E421" s="44"/>
      <x:c r="F421" s="44" t="str">
        <x:f>IF(E421="","",F420+IF(B421="Donation In",E421,-E421))</x:f>
      </x:c>
    </x:row>
    <x:row r="422">
      <x:c r="E422" s="44"/>
      <x:c r="F422" s="44" t="str">
        <x:f>IF(E422="","",F421+IF(B422="Donation In",E422,-E422))</x:f>
      </x:c>
    </x:row>
    <x:row r="423">
      <x:c r="E423" s="44"/>
      <x:c r="F423" s="44" t="str">
        <x:f>IF(E423="","",F422+IF(B423="Donation In",E423,-E423))</x:f>
      </x:c>
    </x:row>
    <x:row r="424">
      <x:c r="E424" s="44"/>
      <x:c r="F424" s="44" t="str">
        <x:f>IF(E424="","",F423+IF(B424="Donation In",E424,-E424))</x:f>
      </x:c>
    </x:row>
    <x:row r="425">
      <x:c r="E425" s="44"/>
      <x:c r="F425" s="44" t="str">
        <x:f>IF(E425="","",F424+IF(B425="Donation In",E425,-E425))</x:f>
      </x:c>
    </x:row>
    <x:row r="426">
      <x:c r="E426" s="44"/>
      <x:c r="F426" s="44" t="str">
        <x:f>IF(E426="","",F425+IF(B426="Donation In",E426,-E426))</x:f>
      </x:c>
    </x:row>
    <x:row r="427">
      <x:c r="E427" s="44"/>
      <x:c r="F427" s="44" t="str">
        <x:f>IF(E427="","",F426+IF(B427="Donation In",E427,-E427))</x:f>
      </x:c>
    </x:row>
    <x:row r="428">
      <x:c r="E428" s="44"/>
      <x:c r="F428" s="44" t="str">
        <x:f>IF(E428="","",F427+IF(B428="Donation In",E428,-E428))</x:f>
      </x:c>
    </x:row>
    <x:row r="429">
      <x:c r="E429" s="44"/>
      <x:c r="F429" s="44" t="str">
        <x:f>IF(E429="","",F428+IF(B429="Donation In",E429,-E429))</x:f>
      </x:c>
    </x:row>
    <x:row r="430">
      <x:c r="E430" s="44"/>
      <x:c r="F430" s="44" t="str">
        <x:f>IF(E430="","",F429+IF(B430="Donation In",E430,-E430))</x:f>
      </x:c>
    </x:row>
    <x:row r="431">
      <x:c r="E431" s="44"/>
      <x:c r="F431" s="44" t="str">
        <x:f>IF(E431="","",F430+IF(B431="Donation In",E431,-E431))</x:f>
      </x:c>
    </x:row>
    <x:row r="432">
      <x:c r="E432" s="44"/>
      <x:c r="F432" s="44" t="str">
        <x:f>IF(E432="","",F431+IF(B432="Donation In",E432,-E432))</x:f>
      </x:c>
    </x:row>
    <x:row r="433">
      <x:c r="E433" s="44"/>
      <x:c r="F433" s="44" t="str">
        <x:f>IF(E433="","",F432+IF(B433="Donation In",E433,-E433))</x:f>
      </x:c>
    </x:row>
    <x:row r="434">
      <x:c r="E434" s="44"/>
      <x:c r="F434" s="44" t="str">
        <x:f>IF(E434="","",F433+IF(B434="Donation In",E434,-E434))</x:f>
      </x:c>
    </x:row>
    <x:row r="435">
      <x:c r="E435" s="44"/>
      <x:c r="F435" s="44" t="str">
        <x:f>IF(E435="","",F434+IF(B435="Donation In",E435,-E435))</x:f>
      </x:c>
    </x:row>
    <x:row r="436">
      <x:c r="E436" s="44"/>
      <x:c r="F436" s="44" t="str">
        <x:f>IF(E436="","",F435+IF(B436="Donation In",E436,-E436))</x:f>
      </x:c>
    </x:row>
    <x:row r="437">
      <x:c r="E437" s="44"/>
      <x:c r="F437" s="44" t="str">
        <x:f>IF(E437="","",F436+IF(B437="Donation In",E437,-E437))</x:f>
      </x:c>
    </x:row>
    <x:row r="438">
      <x:c r="E438" s="44"/>
      <x:c r="F438" s="44" t="str">
        <x:f>IF(E438="","",F437+IF(B438="Donation In",E438,-E438))</x:f>
      </x:c>
    </x:row>
    <x:row r="439">
      <x:c r="E439" s="44"/>
      <x:c r="F439" s="44" t="str">
        <x:f>IF(E439="","",F438+IF(B439="Donation In",E439,-E439))</x:f>
      </x:c>
    </x:row>
    <x:row r="440">
      <x:c r="E440" s="44"/>
      <x:c r="F440" s="44" t="str">
        <x:f>IF(E440="","",F439+IF(B440="Donation In",E440,-E440))</x:f>
      </x:c>
    </x:row>
    <x:row r="441">
      <x:c r="E441" s="44"/>
      <x:c r="F441" s="44" t="str">
        <x:f>IF(E441="","",F440+IF(B441="Donation In",E441,-E441))</x:f>
      </x:c>
    </x:row>
    <x:row r="442">
      <x:c r="E442" s="44"/>
      <x:c r="F442" s="44" t="str">
        <x:f>IF(E442="","",F441+IF(B442="Donation In",E442,-E442))</x:f>
      </x:c>
    </x:row>
    <x:row r="443">
      <x:c r="E443" s="44"/>
      <x:c r="F443" s="44" t="str">
        <x:f>IF(E443="","",F442+IF(B443="Donation In",E443,-E443))</x:f>
      </x:c>
    </x:row>
    <x:row r="444">
      <x:c r="E444" s="44"/>
      <x:c r="F444" s="44" t="str">
        <x:f>IF(E444="","",F443+IF(B444="Donation In",E444,-E444))</x:f>
      </x:c>
    </x:row>
    <x:row r="445">
      <x:c r="E445" s="44"/>
      <x:c r="F445" s="44" t="str">
        <x:f>IF(E445="","",F444+IF(B445="Donation In",E445,-E445))</x:f>
      </x:c>
    </x:row>
    <x:row r="446">
      <x:c r="E446" s="44"/>
      <x:c r="F446" s="44" t="str">
        <x:f>IF(E446="","",F445+IF(B446="Donation In",E446,-E446))</x:f>
      </x:c>
    </x:row>
    <x:row r="447">
      <x:c r="E447" s="44"/>
      <x:c r="F447" s="44" t="str">
        <x:f>IF(E447="","",F446+IF(B447="Donation In",E447,-E447))</x:f>
      </x:c>
    </x:row>
    <x:row r="448">
      <x:c r="E448" s="44"/>
      <x:c r="F448" s="44" t="str">
        <x:f>IF(E448="","",F447+IF(B448="Donation In",E448,-E448))</x:f>
      </x:c>
    </x:row>
    <x:row r="449">
      <x:c r="E449" s="44"/>
      <x:c r="F449" s="44" t="str">
        <x:f>IF(E449="","",F448+IF(B449="Donation In",E449,-E449))</x:f>
      </x:c>
    </x:row>
    <x:row r="450">
      <x:c r="E450" s="44"/>
      <x:c r="F450" s="44" t="str">
        <x:f>IF(E450="","",F449+IF(B450="Donation In",E450,-E450))</x:f>
      </x:c>
    </x:row>
    <x:row r="451">
      <x:c r="E451" s="44"/>
      <x:c r="F451" s="44" t="str">
        <x:f>IF(E451="","",F450+IF(B451="Donation In",E451,-E451))</x:f>
      </x:c>
    </x:row>
    <x:row r="452">
      <x:c r="E452" s="44"/>
      <x:c r="F452" s="44" t="str">
        <x:f>IF(E452="","",F451+IF(B452="Donation In",E452,-E452))</x:f>
      </x:c>
    </x:row>
    <x:row r="453">
      <x:c r="E453" s="44"/>
      <x:c r="F453" s="44" t="str">
        <x:f>IF(E453="","",F452+IF(B453="Donation In",E453,-E453))</x:f>
      </x:c>
    </x:row>
    <x:row r="454">
      <x:c r="E454" s="44"/>
      <x:c r="F454" s="44" t="str">
        <x:f>IF(E454="","",F453+IF(B454="Donation In",E454,-E454))</x:f>
      </x:c>
    </x:row>
    <x:row r="455">
      <x:c r="E455" s="44"/>
      <x:c r="F455" s="44" t="str">
        <x:f>IF(E455="","",F454+IF(B455="Donation In",E455,-E455))</x:f>
      </x:c>
    </x:row>
    <x:row r="456">
      <x:c r="E456" s="44"/>
      <x:c r="F456" s="44" t="str">
        <x:f>IF(E456="","",F455+IF(B456="Donation In",E456,-E456))</x:f>
      </x:c>
    </x:row>
    <x:row r="457">
      <x:c r="E457" s="44"/>
      <x:c r="F457" s="44" t="str">
        <x:f>IF(E457="","",F456+IF(B457="Donation In",E457,-E457))</x:f>
      </x:c>
    </x:row>
    <x:row r="458">
      <x:c r="E458" s="44"/>
      <x:c r="F458" s="44" t="str">
        <x:f>IF(E458="","",F457+IF(B458="Donation In",E458,-E458))</x:f>
      </x:c>
    </x:row>
    <x:row r="459">
      <x:c r="E459" s="44"/>
      <x:c r="F459" s="44" t="str">
        <x:f>IF(E459="","",F458+IF(B459="Donation In",E459,-E459))</x:f>
      </x:c>
    </x:row>
    <x:row r="460">
      <x:c r="E460" s="44"/>
      <x:c r="F460" s="44" t="str">
        <x:f>IF(E460="","",F459+IF(B460="Donation In",E460,-E460))</x:f>
      </x:c>
    </x:row>
    <x:row r="461">
      <x:c r="E461" s="44"/>
      <x:c r="F461" s="44" t="str">
        <x:f>IF(E461="","",F460+IF(B461="Donation In",E461,-E461))</x:f>
      </x:c>
    </x:row>
    <x:row r="462">
      <x:c r="E462" s="44"/>
      <x:c r="F462" s="44" t="str">
        <x:f>IF(E462="","",F461+IF(B462="Donation In",E462,-E462))</x:f>
      </x:c>
    </x:row>
    <x:row r="463">
      <x:c r="E463" s="44"/>
      <x:c r="F463" s="44" t="str">
        <x:f>IF(E463="","",F462+IF(B463="Donation In",E463,-E463))</x:f>
      </x:c>
    </x:row>
    <x:row r="464">
      <x:c r="E464" s="44"/>
      <x:c r="F464" s="44" t="str">
        <x:f>IF(E464="","",F463+IF(B464="Donation In",E464,-E464))</x:f>
      </x:c>
    </x:row>
    <x:row r="465">
      <x:c r="E465" s="44"/>
      <x:c r="F465" s="44" t="str">
        <x:f>IF(E465="","",F464+IF(B465="Donation In",E465,-E465))</x:f>
      </x:c>
    </x:row>
    <x:row r="466">
      <x:c r="E466" s="44"/>
      <x:c r="F466" s="44" t="str">
        <x:f>IF(E466="","",F465+IF(B466="Donation In",E466,-E466))</x:f>
      </x:c>
    </x:row>
    <x:row r="467">
      <x:c r="E467" s="44"/>
      <x:c r="F467" s="44" t="str">
        <x:f>IF(E467="","",F466+IF(B467="Donation In",E467,-E467))</x:f>
      </x:c>
    </x:row>
    <x:row r="468">
      <x:c r="E468" s="44"/>
      <x:c r="F468" s="44" t="str">
        <x:f>IF(E468="","",F467+IF(B468="Donation In",E468,-E468))</x:f>
      </x:c>
    </x:row>
    <x:row r="469">
      <x:c r="E469" s="44"/>
      <x:c r="F469" s="44" t="str">
        <x:f>IF(E469="","",F468+IF(B469="Donation In",E469,-E469))</x:f>
      </x:c>
    </x:row>
    <x:row r="470">
      <x:c r="E470" s="44"/>
      <x:c r="F470" s="44" t="str">
        <x:f>IF(E470="","",F469+IF(B470="Donation In",E470,-E470))</x:f>
      </x:c>
    </x:row>
    <x:row r="471">
      <x:c r="E471" s="44"/>
      <x:c r="F471" s="44" t="str">
        <x:f>IF(E471="","",F470+IF(B471="Donation In",E471,-E471))</x:f>
      </x:c>
    </x:row>
    <x:row r="472">
      <x:c r="E472" s="44"/>
      <x:c r="F472" s="44" t="str">
        <x:f>IF(E472="","",F471+IF(B472="Donation In",E472,-E472))</x:f>
      </x:c>
    </x:row>
    <x:row r="473">
      <x:c r="E473" s="44"/>
      <x:c r="F473" s="44" t="str">
        <x:f>IF(E473="","",F472+IF(B473="Donation In",E473,-E473))</x:f>
      </x:c>
    </x:row>
    <x:row r="474">
      <x:c r="E474" s="44"/>
      <x:c r="F474" s="44" t="str">
        <x:f>IF(E474="","",F473+IF(B474="Donation In",E474,-E474))</x:f>
      </x:c>
    </x:row>
    <x:row r="475">
      <x:c r="E475" s="44"/>
      <x:c r="F475" s="44" t="str">
        <x:f>IF(E475="","",F474+IF(B475="Donation In",E475,-E475))</x:f>
      </x:c>
    </x:row>
    <x:row r="476">
      <x:c r="E476" s="44"/>
      <x:c r="F476" s="44" t="str">
        <x:f>IF(E476="","",F475+IF(B476="Donation In",E476,-E476))</x:f>
      </x:c>
    </x:row>
    <x:row r="477">
      <x:c r="E477" s="44"/>
      <x:c r="F477" s="44" t="str">
        <x:f>IF(E477="","",F476+IF(B477="Donation In",E477,-E477))</x:f>
      </x:c>
    </x:row>
    <x:row r="478">
      <x:c r="E478" s="44"/>
      <x:c r="F478" s="44" t="str">
        <x:f>IF(E478="","",F477+IF(B478="Donation In",E478,-E478))</x:f>
      </x:c>
    </x:row>
    <x:row r="479">
      <x:c r="E479" s="44"/>
      <x:c r="F479" s="44" t="str">
        <x:f>IF(E479="","",F478+IF(B479="Donation In",E479,-E479))</x:f>
      </x:c>
    </x:row>
    <x:row r="480">
      <x:c r="E480" s="44"/>
      <x:c r="F480" s="44" t="str">
        <x:f>IF(E480="","",F479+IF(B480="Donation In",E480,-E480))</x:f>
      </x:c>
    </x:row>
    <x:row r="481">
      <x:c r="E481" s="44"/>
      <x:c r="F481" s="44" t="str">
        <x:f>IF(E481="","",F480+IF(B481="Donation In",E481,-E481))</x:f>
      </x:c>
    </x:row>
    <x:row r="482">
      <x:c r="E482" s="44"/>
      <x:c r="F482" s="44" t="str">
        <x:f>IF(E482="","",F481+IF(B482="Donation In",E482,-E482))</x:f>
      </x:c>
    </x:row>
    <x:row r="483">
      <x:c r="E483" s="44"/>
      <x:c r="F483" s="44" t="str">
        <x:f>IF(E483="","",F482+IF(B483="Donation In",E483,-E483))</x:f>
      </x:c>
    </x:row>
    <x:row r="484">
      <x:c r="E484" s="44"/>
      <x:c r="F484" s="44" t="str">
        <x:f>IF(E484="","",F483+IF(B484="Donation In",E484,-E484))</x:f>
      </x:c>
    </x:row>
    <x:row r="485">
      <x:c r="E485" s="44"/>
      <x:c r="F485" s="44" t="str">
        <x:f>IF(E485="","",F484+IF(B485="Donation In",E485,-E485))</x:f>
      </x:c>
    </x:row>
    <x:row r="486">
      <x:c r="E486" s="44"/>
      <x:c r="F486" s="44" t="str">
        <x:f>IF(E486="","",F485+IF(B486="Donation In",E486,-E486))</x:f>
      </x:c>
    </x:row>
    <x:row r="487">
      <x:c r="E487" s="44"/>
      <x:c r="F487" s="44" t="str">
        <x:f>IF(E487="","",F486+IF(B487="Donation In",E487,-E487))</x:f>
      </x:c>
    </x:row>
    <x:row r="488">
      <x:c r="E488" s="44"/>
      <x:c r="F488" s="44" t="str">
        <x:f>IF(E488="","",F487+IF(B488="Donation In",E488,-E488))</x:f>
      </x:c>
    </x:row>
    <x:row r="489">
      <x:c r="E489" s="44"/>
      <x:c r="F489" s="44" t="str">
        <x:f>IF(E489="","",F488+IF(B489="Donation In",E489,-E489))</x:f>
      </x:c>
    </x:row>
    <x:row r="490">
      <x:c r="E490" s="44"/>
      <x:c r="F490" s="44" t="str">
        <x:f>IF(E490="","",F489+IF(B490="Donation In",E490,-E490))</x:f>
      </x:c>
    </x:row>
    <x:row r="491">
      <x:c r="E491" s="44"/>
      <x:c r="F491" s="44" t="str">
        <x:f>IF(E491="","",F490+IF(B491="Donation In",E491,-E491))</x:f>
      </x:c>
    </x:row>
    <x:row r="492">
      <x:c r="E492" s="44"/>
      <x:c r="F492" s="44" t="str">
        <x:f>IF(E492="","",F491+IF(B492="Donation In",E492,-E492))</x:f>
      </x:c>
    </x:row>
    <x:row r="493">
      <x:c r="E493" s="44"/>
      <x:c r="F493" s="44" t="str">
        <x:f>IF(E493="","",F492+IF(B493="Donation In",E493,-E493))</x:f>
      </x:c>
    </x:row>
    <x:row r="494">
      <x:c r="E494" s="44"/>
      <x:c r="F494" s="44" t="str">
        <x:f>IF(E494="","",F493+IF(B494="Donation In",E494,-E494))</x:f>
      </x:c>
    </x:row>
    <x:row r="495">
      <x:c r="E495" s="44"/>
      <x:c r="F495" s="44" t="str">
        <x:f>IF(E495="","",F494+IF(B495="Donation In",E495,-E495))</x:f>
      </x:c>
    </x:row>
    <x:row r="496">
      <x:c r="E496" s="44"/>
      <x:c r="F496" s="44" t="str">
        <x:f>IF(E496="","",F495+IF(B496="Donation In",E496,-E496))</x:f>
      </x:c>
    </x:row>
    <x:row r="497">
      <x:c r="E497" s="44"/>
      <x:c r="F497" s="44" t="str">
        <x:f>IF(E497="","",F496+IF(B497="Donation In",E497,-E497))</x:f>
      </x:c>
    </x:row>
    <x:row r="498">
      <x:c r="E498" s="44"/>
      <x:c r="F498" s="44" t="str">
        <x:f>IF(E498="","",F497+IF(B498="Donation In",E498,-E498))</x:f>
      </x:c>
    </x:row>
    <x:row r="499">
      <x:c r="E499" s="44"/>
      <x:c r="F499" s="44" t="str">
        <x:f>IF(E499="","",F498+IF(B499="Donation In",E499,-E499))</x:f>
      </x:c>
    </x:row>
    <x:row r="500">
      <x:c r="E500" s="44"/>
      <x:c r="F500" s="44" t="str">
        <x:f>IF(E500="","",F499+IF(B500="Donation In",E500,-E500))</x:f>
      </x:c>
    </x:row>
  </x:sheetData>
  <x:dataValidations count="2">
    <x:dataValidation type="list" sqref="B2:B500">
      <x:formula1>"Donation In,Expense Out,Refund,Other"</x:formula1>
    </x:dataValidation>
    <x:dataValidation type="list" sqref="C2:C500">
      <x:formula1>"Printing,Records Fees,Website / Domain,Event Supplies,Professional Review,Mail / Phone,Other"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0" hidden="0" customWidth="1"/>
    <x:col min="3" max="3" width="18" hidden="0" customWidth="1"/>
    <x:col min="4" max="4" width="38" hidden="0" customWidth="1"/>
    <x:col min="5" max="5" width="24" hidden="0" customWidth="1"/>
    <x:col min="6" max="6" width="24" hidden="0" customWidth="1"/>
    <x:col min="7" max="7" width="25" hidden="0" customWidth="1"/>
    <x:col min="8" max="8" width="14" hidden="0" customWidth="1"/>
    <x:col min="9" max="9" width="14" hidden="0" customWidth="1"/>
    <x:col min="10" max="10" width="40" hidden="0" customWidth="1"/>
  </x:cols>
  <x:sheetData>
    <x:row r="1">
      <x:c r="A1" s="42" t="str">
        <x:v>Name</x:v>
      </x:c>
      <x:c r="B1" s="42" t="str">
        <x:v>Email</x:v>
      </x:c>
      <x:c r="C1" s="42" t="str">
        <x:v>Phone</x:v>
      </x:c>
      <x:c r="D1" s="42" t="str">
        <x:v>Role(s)</x:v>
      </x:c>
      <x:c r="E1" s="42" t="str">
        <x:v>Area / Neighborhood</x:v>
      </x:c>
      <x:c r="F1" s="42" t="str">
        <x:v>Availability</x:v>
      </x:c>
      <x:c r="G1" s="42" t="str">
        <x:v>Assigned To</x:v>
      </x:c>
      <x:c r="H1" s="42" t="str">
        <x:v>Status</x:v>
      </x:c>
      <x:c r="I1" s="42" t="str">
        <x:v>Last Contact</x:v>
      </x:c>
      <x:c r="J1" s="42" t="str">
        <x:v>Notes</x:v>
      </x:c>
    </x:row>
  </x:sheetData>
  <x:dataValidations count="1">
    <x:dataValidation type="list" sqref="H2:H500">
      <x:formula1>"New,Contacted,Assigned,Active,Unavailable,Closed"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6" hidden="0" customWidth="1"/>
    <x:col min="3" max="3" width="12" hidden="0" customWidth="1"/>
    <x:col min="4" max="4" width="24" hidden="0" customWidth="1"/>
    <x:col min="5" max="5" width="52" hidden="0" customWidth="1"/>
    <x:col min="6" max="6" width="36" hidden="0" customWidth="1"/>
  </x:cols>
  <x:sheetData>
    <x:row r="1" ht="28" customHeight="1">
      <x:c r="A1" s="54" t="str">
        <x:v>Area</x:v>
      </x:c>
      <x:c r="B1" s="54" t="str">
        <x:v>Finding</x:v>
      </x:c>
      <x:c r="C1" s="54" t="str">
        <x:v>Severity</x:v>
      </x:c>
      <x:c r="D1" s="54" t="str">
        <x:v>Status</x:v>
      </x:c>
      <x:c r="E1" s="54" t="str">
        <x:v>Action / Boundary</x:v>
      </x:c>
      <x:c r="F1" s="54" t="str">
        <x:v>Artifact / Source</x:v>
      </x:c>
    </x:row>
    <x:row r="2" ht="68" customHeight="1">
      <x:c r="A2" s="22" t="str">
        <x:v>Website Security</x:v>
      </x:c>
      <x:c r="B2" s="22" t="str">
        <x:v>Legacy Worker fallback forwarded broad incoming headers and allowed arbitrary methods.</x:v>
      </x:c>
      <x:c r="C2" s="22" t="str">
        <x:v>Critical</x:v>
      </x:c>
      <x:c r="D2" s="22" t="str">
        <x:v>PATCHED IN AUDITED V4</x:v>
      </x:c>
      <x:c r="E2" s="22" t="str">
        <x:v>GET/HEAD only; sensitive headers and bodies stripped; security headers added. Still requires live Cloudflare header test.</x:v>
      </x:c>
      <x:c r="F2" s="22" t="str">
        <x:v>DCAP_Website_LOCKED_V4_PROFESSIONAL_AUDITED_2026-10-01.zip</x:v>
      </x:c>
    </x:row>
    <x:row r="3" ht="68" customHeight="1">
      <x:c r="A3" s="22" t="str">
        <x:v>Website Migration</x:v>
      </x:c>
      <x:c r="B3" s="22" t="str">
        <x:v>Oct. 1 patch depends on legacy Worker for non-overridden pages/assets.</x:v>
      </x:c>
      <x:c r="C3" s="22" t="str">
        <x:v>High</x:v>
      </x:c>
      <x:c r="D3" s="22" t="str">
        <x:v>OPEN / CONTROLLED</x:v>
      </x:c>
      <x:c r="E3" s="22" t="str">
        <x:v>Do not disable legacy Worker yet. Build a full self-contained DCAP site after today's event.</x:v>
      </x:c>
      <x:c r="F3" s="22" t="str">
        <x:v>README_DEPLOY.txt</x:v>
      </x:c>
    </x:row>
    <x:row r="4" ht="68" customHeight="1">
      <x:c r="A4" s="22" t="str">
        <x:v>Website Identity</x:v>
      </x:c>
      <x:c r="B4" s="22" t="str">
        <x:v>Current media contact needed V4 public identity and old mailto subject remained.</x:v>
      </x:c>
      <x:c r="C4" s="22" t="str">
        <x:v>Medium</x:v>
      </x:c>
      <x:c r="D4" s="22" t="str">
        <x:v>FIXED</x:v>
      </x:c>
      <x:c r="E4" s="22" t="str">
        <x:v>Media page now identifies Rachael Nike, Founder &amp; Organizer; mailto subject uses Data Center Accountability Project.</x:v>
      </x:c>
      <x:c r="F4" s="22" t="str">
        <x:v>Audited V4 website</x:v>
      </x:c>
    </x:row>
    <x:row r="5" ht="68" customHeight="1">
      <x:c r="A5" s="22" t="str">
        <x:v>Website SEO</x:v>
      </x:c>
      <x:c r="B5" s="22" t="str">
        <x:v>Two new override pages lacked canonical/Open Graph metadata.</x:v>
      </x:c>
      <x:c r="C5" s="22" t="str">
        <x:v>Medium</x:v>
      </x:c>
      <x:c r="D5" s="22" t="str">
        <x:v>FIXED</x:v>
      </x:c>
      <x:c r="E5" s="22" t="str">
        <x:v>Added current DCAP workers.dev canonical/OG metadata plus robots.txt and sitemap.xml.</x:v>
      </x:c>
      <x:c r="F5" s="22" t="str">
        <x:v>Audited V4 website</x:v>
      </x:c>
    </x:row>
    <x:row r="6" ht="68" customHeight="1">
      <x:c r="A6" s="22" t="str">
        <x:v>Secrets / Credentials</x:v>
      </x:c>
      <x:c r="B6" s="22" t="str">
        <x:v>No obvious secrets found in current audited web/media packages.</x:v>
      </x:c>
      <x:c r="C6" s="22" t="str">
        <x:v>Critical</x:v>
      </x:c>
      <x:c r="D6" s="22" t="str">
        <x:v>PASS SOURCE</x:v>
      </x:c>
      <x:c r="E6" s="22" t="str">
        <x:v>Recheck Cloudflare secrets/config separately in dashboard; no credentials were embedded in source package.</x:v>
      </x:c>
      <x:c r="F6" s="22" t="str">
        <x:v>Source scan Oct. 1</x:v>
      </x:c>
    </x:row>
    <x:row r="7" ht="68" customHeight="1">
      <x:c r="A7" s="22" t="str">
        <x:v>Investigation</x:v>
      </x:c>
      <x:c r="B7" s="22" t="str">
        <x:v>Separate GlobalAI vesting notice was previously marked inaccessible/403.</x:v>
      </x:c>
      <x:c r="C7" s="22" t="str">
        <x:v>Medium</x:v>
      </x:c>
      <x:c r="D7" s="22" t="str">
        <x:v>UPDATED</x:v>
      </x:c>
      <x:c r="E7" s="22" t="str">
        <x:v>Official Weld notice is now accessible and confirms a three-year vested property right for USR26-0019. Keep separate from Project Silo.</x:v>
      </x:c>
      <x:c r="F7" s="22" t="str">
        <x:v>S021</x:v>
      </x:c>
    </x:row>
    <x:row r="8" ht="68" customHeight="1">
      <x:c r="A8" s="22" t="str">
        <x:v>Investigation</x:v>
      </x:c>
      <x:c r="B8" s="22" t="str">
        <x:v>Lochbuie five-year data-center pause is supported by reporting, but exact enacted ordinance has not been archived in current case record.</x:v>
      </x:c>
      <x:c r="C8" s="22" t="str">
        <x:v>High</x:v>
      </x:c>
      <x:c r="D8" s="22" t="str">
        <x:v>OPEN</x:v>
      </x:c>
      <x:c r="E8" s="22" t="str">
        <x:v>Obtain enacted ordinance before stating exact legal terms, exceptions or effective provisions.</x:v>
      </x:c>
      <x:c r="F8" s="22" t="str">
        <x:v>Action Tracker</x:v>
      </x:c>
    </x:row>
    <x:row r="9" ht="68" customHeight="1">
      <x:c r="A9" s="22" t="str">
        <x:v>Investigation</x:v>
      </x:c>
      <x:c r="B9" s="22" t="str">
        <x:v>Brighton Sept. 30 80% industrial-land statement conflicts in tense/status with draft-plan page.</x:v>
      </x:c>
      <x:c r="C9" s="22" t="str">
        <x:v>High</x:v>
      </x:c>
      <x:c r="D9" s="22" t="str">
        <x:v>BOUNDARY CORRECT</x:v>
      </x:c>
      <x:c r="E9" s="22" t="str">
        <x:v>Publish the City statement; do not state legal effectiveness. Seek maps, acreage, parcels and authorizing record.</x:v>
      </x:c>
      <x:c r="F9" s="22" t="str">
        <x:v>S013; S014</x:v>
      </x:c>
    </x:row>
    <x:row r="10" ht="68" customHeight="1">
      <x:c r="A10" s="22" t="str">
        <x:v>Investigation</x:v>
      </x:c>
      <x:c r="B10" s="22" t="str">
        <x:v>Oct. 6 Brighton City Council meeting is confirmed; a Project Silo/moratorium agenda item has not been verified in this audit.</x:v>
      </x:c>
      <x:c r="C10" s="22" t="str">
        <x:v>High</x:v>
      </x:c>
      <x:c r="D10" s="22" t="str">
        <x:v>OPEN</x:v>
      </x:c>
      <x:c r="E10" s="22" t="str">
        <x:v>Re-check official agenda/packet before any public claim of a scheduled Silo hearing or vote.</x:v>
      </x:c>
      <x:c r="F10" s="22" t="str">
        <x:v>S024</x:v>
      </x:c>
    </x:row>
    <x:row r="11" ht="68" customHeight="1">
      <x:c r="A11" s="22" t="str">
        <x:v>Media Package</x:v>
      </x:c>
      <x:c r="B11" s="22" t="str">
        <x:v>V4 professional package is evidence-disciplined and correctly separates verified facts from unresolved claims.</x:v>
      </x:c>
      <x:c r="C11" s="22" t="str">
        <x:v>Low</x:v>
      </x:c>
      <x:c r="D11" s="22" t="str">
        <x:v>PASS</x:v>
      </x:c>
      <x:c r="E11" s="22" t="str">
        <x:v>For future revision, prefer official Senate roll call S020 instead of Reuters for the 57-43 tally.</x:v>
      </x:c>
      <x:c r="F11" s="22" t="str">
        <x:v>DCAP_Oct1_MEDIA_PACKAGE_LOCKED_V4_PROFESSIONAL.zip</x:v>
      </x:c>
    </x:row>
    <x:row r="12" ht="68" customHeight="1">
      <x:c r="A12" s="22" t="str">
        <x:v>Media Identity</x:v>
      </x:c>
      <x:c r="B12" s="22" t="str">
        <x:v>Public-facing identity is Rachael Nike; spoken intro uses 'organize'; media title is Founder &amp; Organizer.</x:v>
      </x:c>
      <x:c r="C12" s="22" t="str">
        <x:v>Low</x:v>
      </x:c>
      <x:c r="D12" s="22" t="str">
        <x:v>PASS</x:v>
      </x:c>
      <x:c r="E12" s="22" t="str">
        <x:v>Older packages remain archive only; distribute V4 Professional.</x:v>
      </x:c>
      <x:c r="F12" s="22" t="str">
        <x:v>Locked messaging framework</x:v>
      </x:c>
    </x:row>
    <x:row r="13" ht="68" customHeight="1">
      <x:c r="A13" s="22" t="str">
        <x:v>Political Neutrality</x:v>
      </x:c>
      <x:c r="B13" s="22" t="str">
        <x:v>Candidate questions use equivalent core test and documented record-specific follow-ups.</x:v>
      </x:c>
      <x:c r="C13" s="22" t="str">
        <x:v>Low</x:v>
      </x:c>
      <x:c r="D13" s="22" t="str">
        <x:v>PASS</x:v>
      </x:c>
      <x:c r="E13" s="22" t="str">
        <x:v>Do not infer motive from Evans legislation or Rutinel vote; ask what they would do next.</x:v>
      </x:c>
      <x:c r="F13" s="22" t="str">
        <x:v>Speaker packet V4</x:v>
      </x:c>
    </x:row>
  </x:sheetData>
  <x:pageMargins left="0.7" right="0.7" top="0.75" bottom="0.75" header="0.3" footer="0.3"/>
</x:worksheet>
</file>